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75" windowWidth="15195" windowHeight="9210" activeTab="0"/>
  </bookViews>
  <sheets>
    <sheet name="County Employees" sheetId="1" r:id="rId1"/>
    <sheet name="Constitutional Offices" sheetId="2" r:id="rId2"/>
    <sheet name="Sheet3" sheetId="3" r:id="rId3"/>
  </sheets>
  <definedNames>
    <definedName name="_xlnm.Print_Area" localSheetId="1">'Constitutional Offices'!$A$2:$F$58</definedName>
    <definedName name="_xlnm.Print_Area" localSheetId="0">'County Employees'!$C:$K</definedName>
    <definedName name="_xlnm.Print_Titles" localSheetId="1">'Constitutional Offices'!$2:$3</definedName>
    <definedName name="_xlnm.Print_Titles" localSheetId="0">'County Employees'!$1:$1</definedName>
  </definedNames>
  <calcPr fullCalcOnLoad="1"/>
</workbook>
</file>

<file path=xl/comments1.xml><?xml version="1.0" encoding="utf-8"?>
<comments xmlns="http://schemas.openxmlformats.org/spreadsheetml/2006/main">
  <authors>
    <author>cmcgarry</author>
  </authors>
  <commentList>
    <comment ref="G63" authorId="0">
      <text>
        <r>
          <rPr>
            <b/>
            <sz val="8"/>
            <rFont val="Tahoma"/>
            <family val="4"/>
          </rPr>
          <t>cmcgarry:</t>
        </r>
        <r>
          <rPr>
            <sz val="8"/>
            <rFont val="Tahoma"/>
            <family val="4"/>
          </rPr>
          <t xml:space="preserve">
Adjusted to fit closest salary on the scale</t>
        </r>
      </text>
    </comment>
    <comment ref="G60" authorId="0">
      <text>
        <r>
          <rPr>
            <b/>
            <sz val="8"/>
            <rFont val="Tahoma"/>
            <family val="4"/>
          </rPr>
          <t>cmcgarry:</t>
        </r>
        <r>
          <rPr>
            <sz val="8"/>
            <rFont val="Tahoma"/>
            <family val="4"/>
          </rPr>
          <t xml:space="preserve">
Adjusted to fit closest salary on the scale</t>
        </r>
      </text>
    </comment>
  </commentList>
</comments>
</file>

<file path=xl/sharedStrings.xml><?xml version="1.0" encoding="utf-8"?>
<sst xmlns="http://schemas.openxmlformats.org/spreadsheetml/2006/main" count="282" uniqueCount="175">
  <si>
    <t>Position</t>
  </si>
  <si>
    <t>Name</t>
  </si>
  <si>
    <t>Grade</t>
  </si>
  <si>
    <t>Step</t>
  </si>
  <si>
    <t>Salary</t>
  </si>
  <si>
    <t>County Administrator</t>
  </si>
  <si>
    <t>Steve Carter</t>
  </si>
  <si>
    <t>N/A</t>
  </si>
  <si>
    <t>Secretary III</t>
  </si>
  <si>
    <t>Debbie Bowling</t>
  </si>
  <si>
    <t>Director of Finance and HR</t>
  </si>
  <si>
    <t>Debbie McCann</t>
  </si>
  <si>
    <t>Finance Technician II</t>
  </si>
  <si>
    <t>Candy McGarry</t>
  </si>
  <si>
    <t>Susan Rorrer</t>
  </si>
  <si>
    <t>Emergency Services Coordinator</t>
  </si>
  <si>
    <t>Ray Uttaro</t>
  </si>
  <si>
    <t>John Adkins</t>
  </si>
  <si>
    <t>Jaimee Oliver</t>
  </si>
  <si>
    <t>Richard Sperry</t>
  </si>
  <si>
    <t>P/T E911 Dispatcher</t>
  </si>
  <si>
    <t>Bobbie Napier</t>
  </si>
  <si>
    <t>Asst.Building Code Official</t>
  </si>
  <si>
    <t>David Thompson</t>
  </si>
  <si>
    <t>Secretary II</t>
  </si>
  <si>
    <t>Debbie Harvey</t>
  </si>
  <si>
    <t>Animal Control Officer</t>
  </si>
  <si>
    <t>Brian Tharpe</t>
  </si>
  <si>
    <t>Sr. Transfer Station Operator</t>
  </si>
  <si>
    <t>Merle Kelley</t>
  </si>
  <si>
    <t>Transfer Station Operator</t>
  </si>
  <si>
    <t>John Martin</t>
  </si>
  <si>
    <t>P/T Recycling Coordinator</t>
  </si>
  <si>
    <t>Susan McSwain</t>
  </si>
  <si>
    <t>P/T Convenience Center Attendants</t>
  </si>
  <si>
    <t>Paul Truslow</t>
  </si>
  <si>
    <t>Maintenance Worker</t>
  </si>
  <si>
    <t>R. Shawn Ragland</t>
  </si>
  <si>
    <t>Custodian</t>
  </si>
  <si>
    <t>James Morris</t>
  </si>
  <si>
    <t>Charlie Pierce</t>
  </si>
  <si>
    <t>Maureen Corum</t>
  </si>
  <si>
    <t>Secretary II- Tourism</t>
  </si>
  <si>
    <t>Dona Duval</t>
  </si>
  <si>
    <t>P/T Tourism</t>
  </si>
  <si>
    <t>Valda Mulkey</t>
  </si>
  <si>
    <t>Christine LeNeave</t>
  </si>
  <si>
    <t>Dorothy Halvorsen</t>
  </si>
  <si>
    <t>Planner</t>
  </si>
  <si>
    <t>Fred Boger</t>
  </si>
  <si>
    <t>Secretary III- Planning</t>
  </si>
  <si>
    <t>E. Betty Fortune</t>
  </si>
  <si>
    <t>Director of Parks &amp; Recreation</t>
  </si>
  <si>
    <t>Emily Harper</t>
  </si>
  <si>
    <t>Parks &amp; Recreation Technician</t>
  </si>
  <si>
    <t>Gary Cody</t>
  </si>
  <si>
    <t>Wanda Floyd</t>
  </si>
  <si>
    <t>Kristen  Martin</t>
  </si>
  <si>
    <t>Salary/Grade</t>
  </si>
  <si>
    <t>Sherwood Martin</t>
  </si>
  <si>
    <t>Daniel Snead</t>
  </si>
  <si>
    <t>Linda Meade</t>
  </si>
  <si>
    <t>J. Angus Holt</t>
  </si>
  <si>
    <t>Susie Bell</t>
  </si>
  <si>
    <t>Convenience Center Attendant - P/T</t>
  </si>
  <si>
    <t>Marion Dixon</t>
  </si>
  <si>
    <t>Linda Staton</t>
  </si>
  <si>
    <t>Judy King</t>
  </si>
  <si>
    <t>Mark A. Bolt</t>
  </si>
  <si>
    <t>Anthony Vaitkevicius</t>
  </si>
  <si>
    <t>T.C. Staton</t>
  </si>
  <si>
    <t>M. Harris</t>
  </si>
  <si>
    <t>H. Snead</t>
  </si>
  <si>
    <t>Bill Staton</t>
  </si>
  <si>
    <t>Sarah Wood</t>
  </si>
  <si>
    <t>Becky Norris</t>
  </si>
  <si>
    <t>Building Inspector</t>
  </si>
  <si>
    <t>Building Code Official</t>
  </si>
  <si>
    <t>Peter Brechlin</t>
  </si>
  <si>
    <t>Information Systems Specialist</t>
  </si>
  <si>
    <t>Senior Information Systems Specialist</t>
  </si>
  <si>
    <t>Andrew Crane</t>
  </si>
  <si>
    <t>Senior Public Safety Dispatcher</t>
  </si>
  <si>
    <t>Public Safety Dispatcher</t>
  </si>
  <si>
    <t>Public Safety Dispatcher - PT</t>
  </si>
  <si>
    <t>Solid Waste &amp; Recycling Coordinator - PT</t>
  </si>
  <si>
    <t>Supervisor of Buildings &amp; Grounds &amp; Maint.</t>
  </si>
  <si>
    <t>Director of Tourism &amp; Economic Dev.</t>
  </si>
  <si>
    <t>Assistant Registrar - PT</t>
  </si>
  <si>
    <t>Transfer Station Operator/Maintenance -PT</t>
  </si>
  <si>
    <t>Garrett Butler</t>
  </si>
  <si>
    <t>Employee</t>
  </si>
  <si>
    <t xml:space="preserve">12/05 Comp Bd </t>
  </si>
  <si>
    <t>Comm. Revenue</t>
  </si>
  <si>
    <t>P. Campbell</t>
  </si>
  <si>
    <t>A. Wimer</t>
  </si>
  <si>
    <t>H. Stratton</t>
  </si>
  <si>
    <t>Treasurer</t>
  </si>
  <si>
    <t>A. Johnson</t>
  </si>
  <si>
    <t>J. Spencer</t>
  </si>
  <si>
    <t>Registrar</t>
  </si>
  <si>
    <t>Circuit Ct Clerk</t>
  </si>
  <si>
    <t>L. Bryant</t>
  </si>
  <si>
    <t>K. Lindsey</t>
  </si>
  <si>
    <t>C. Watkins</t>
  </si>
  <si>
    <t>Comm. Attny</t>
  </si>
  <si>
    <t>D. Giles</t>
  </si>
  <si>
    <t>Sheriff</t>
  </si>
  <si>
    <t>M. Bridgewater</t>
  </si>
  <si>
    <t>K. Brooks</t>
  </si>
  <si>
    <t>W. Brooks</t>
  </si>
  <si>
    <t>L. Cindrick</t>
  </si>
  <si>
    <t>S. Folsom</t>
  </si>
  <si>
    <t xml:space="preserve">D. Hill </t>
  </si>
  <si>
    <t>R. Brooks</t>
  </si>
  <si>
    <t>M. McCarthy</t>
  </si>
  <si>
    <t>W. McDonald</t>
  </si>
  <si>
    <t>M. Pappas</t>
  </si>
  <si>
    <t>G. Sherwood</t>
  </si>
  <si>
    <t>V. Wright</t>
  </si>
  <si>
    <t>J. Dixon III</t>
  </si>
  <si>
    <t>E. Nappier</t>
  </si>
  <si>
    <t>S. Wood</t>
  </si>
  <si>
    <t>L. Hargrove</t>
  </si>
  <si>
    <t>W. Martin</t>
  </si>
  <si>
    <t>M. Campbell</t>
  </si>
  <si>
    <t>Supplement</t>
  </si>
  <si>
    <t>Total Salary</t>
  </si>
  <si>
    <t>Jonae Buckley - P/T</t>
  </si>
  <si>
    <t>Victim Witness Grant Position</t>
  </si>
  <si>
    <t>Total  Co.</t>
  </si>
  <si>
    <t>Hire Date</t>
  </si>
  <si>
    <t>Elected</t>
  </si>
  <si>
    <t>J. Payne - COR</t>
  </si>
  <si>
    <t>E. Harris - Treasurer</t>
  </si>
  <si>
    <t>L. Wooten - Registrar</t>
  </si>
  <si>
    <t>J. Smythers- Clerk</t>
  </si>
  <si>
    <t>P. Payne IV- Comm. Atty</t>
  </si>
  <si>
    <t>G. Brantley-Sheriff</t>
  </si>
  <si>
    <t>Note: These employees are Virginia State Compensation Board employees and are subject to their position classifications and salary ranges.</t>
  </si>
  <si>
    <t>Betty Phillips</t>
  </si>
  <si>
    <t>Jeremy Boggs</t>
  </si>
  <si>
    <t>Michael Mundy</t>
  </si>
  <si>
    <t>State Compensation Board Salaries will increase by 4% in December 2006 and the County Supplement will reduce by 4%, with total salary remaining the same.</t>
  </si>
  <si>
    <t>P/T Seasonal Recreation</t>
  </si>
  <si>
    <t>Brian Awkard</t>
  </si>
  <si>
    <t>Leslie Bell</t>
  </si>
  <si>
    <t>Lindsey Bibb</t>
  </si>
  <si>
    <t>Teresa Campbell</t>
  </si>
  <si>
    <t>Allison Garrison</t>
  </si>
  <si>
    <t>Dustin Johnston</t>
  </si>
  <si>
    <t>Jennifer Stuart</t>
  </si>
  <si>
    <t>Ramonia Vest</t>
  </si>
  <si>
    <t>Willa J. Coates-PT</t>
  </si>
  <si>
    <t>Donald Hughes</t>
  </si>
  <si>
    <t>Jennifer Thomas PT COPS</t>
  </si>
  <si>
    <t>Kimberly Pugh PT DARE</t>
  </si>
  <si>
    <t>Commissioner of Revenue</t>
  </si>
  <si>
    <t xml:space="preserve">J. Payne </t>
  </si>
  <si>
    <t xml:space="preserve">E. Harris </t>
  </si>
  <si>
    <t>Revenue Deputy</t>
  </si>
  <si>
    <t>Treasurer Deputy</t>
  </si>
  <si>
    <t>L. Wooten</t>
  </si>
  <si>
    <t>Circuit Court Clerk</t>
  </si>
  <si>
    <t>J. Smythers</t>
  </si>
  <si>
    <t>Commonwealth's Attorney</t>
  </si>
  <si>
    <t>Circuit Court Deputy Clerk</t>
  </si>
  <si>
    <t>Commonwealth's Attorney Office</t>
  </si>
  <si>
    <t>Gary Brantley</t>
  </si>
  <si>
    <t>Phillip Payne IV</t>
  </si>
  <si>
    <t>Sheriff's Office</t>
  </si>
  <si>
    <t xml:space="preserve">Jennifer Thomas </t>
  </si>
  <si>
    <t>PT COPS</t>
  </si>
  <si>
    <t xml:space="preserve">Kimberly Pugh </t>
  </si>
  <si>
    <t>PT DARE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</si>
</sst>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/dd/yy"/>
    <numFmt numFmtId="166" formatCode="_(&quot;$&quot;* #,##0_);_(&quot;$&quot;* \(#,##0\);_(&quot;$&quot;* &quot;-&quot;??_);_(@_)"/>
    <numFmt numFmtId="167" formatCode="_(&quot;$&quot;* #,##0.00_);_(&quot;$&quot;* \(#,##0.00\);_(&quot;$&quot;* &quot;-&quot;_);_(@_)"/>
    <numFmt numFmtId="168" formatCode="[$-409]dddd\,\ mmmm\ dd\,\ yyyy"/>
    <numFmt numFmtId="169" formatCode="mm/dd/yy;@"/>
    <numFmt numFmtId="170" formatCode="_(* #,##0.0_);_(* \(#,##0.0\);_(* &quot;-&quot;??_);_(@_)"/>
    <numFmt numFmtId="171" formatCode="_(* #,##0.000_);_(* \(#,##0.000\);_(* &quot;-&quot;???_);_(@_)"/>
    <numFmt numFmtId="172" formatCode="0.0000"/>
    <numFmt numFmtId="173" formatCode="0.000"/>
    <numFmt numFmtId="174" formatCode="0.00000"/>
  </numFmts>
  <fonts count="51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8"/>
      <name val="Arial"/>
      <family val="2"/>
    </font>
    <font>
      <b/>
      <u val="single"/>
      <sz val="12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u val="singleAccounting"/>
      <sz val="8"/>
      <name val="Arial"/>
      <family val="2"/>
    </font>
    <font>
      <u val="singleAccounting"/>
      <sz val="8"/>
      <name val="Arial"/>
      <family val="2"/>
    </font>
    <font>
      <sz val="12"/>
      <name val="MS Sans Serif"/>
      <family val="0"/>
    </font>
    <font>
      <b/>
      <u val="singleAccounting"/>
      <sz val="12"/>
      <name val="Arial"/>
      <family val="2"/>
    </font>
    <font>
      <b/>
      <sz val="8"/>
      <name val="Tahoma"/>
      <family val="4"/>
    </font>
    <font>
      <sz val="8"/>
      <name val="Tahoma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43" fontId="6" fillId="0" borderId="0" xfId="42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42" fontId="7" fillId="0" borderId="0" xfId="42" applyNumberFormat="1" applyFont="1" applyFill="1" applyBorder="1" applyAlignment="1" applyProtection="1">
      <alignment horizontal="center"/>
      <protection/>
    </xf>
    <xf numFmtId="43" fontId="7" fillId="0" borderId="0" xfId="42" applyFont="1" applyFill="1" applyBorder="1" applyAlignment="1" applyProtection="1">
      <alignment horizontal="center"/>
      <protection/>
    </xf>
    <xf numFmtId="0" fontId="9" fillId="0" borderId="0" xfId="0" applyFont="1" applyAlignment="1">
      <alignment/>
    </xf>
    <xf numFmtId="43" fontId="8" fillId="0" borderId="0" xfId="42" applyFont="1" applyFill="1" applyBorder="1" applyAlignment="1" applyProtection="1">
      <alignment horizontal="center"/>
      <protection/>
    </xf>
    <xf numFmtId="43" fontId="1" fillId="0" borderId="0" xfId="42" applyFont="1" applyFill="1" applyBorder="1" applyAlignment="1" applyProtection="1">
      <alignment horizontal="left"/>
      <protection/>
    </xf>
    <xf numFmtId="164" fontId="7" fillId="0" borderId="0" xfId="42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164" fontId="1" fillId="0" borderId="0" xfId="42" applyNumberFormat="1" applyFont="1" applyFill="1" applyBorder="1" applyAlignment="1" applyProtection="1">
      <alignment/>
      <protection/>
    </xf>
    <xf numFmtId="2" fontId="1" fillId="0" borderId="0" xfId="0" applyNumberFormat="1" applyFont="1" applyFill="1" applyBorder="1" applyAlignment="1" applyProtection="1">
      <alignment/>
      <protection/>
    </xf>
    <xf numFmtId="42" fontId="1" fillId="0" borderId="0" xfId="42" applyNumberFormat="1" applyFont="1" applyFill="1" applyBorder="1" applyAlignment="1" applyProtection="1">
      <alignment horizontal="center"/>
      <protection/>
    </xf>
    <xf numFmtId="43" fontId="1" fillId="0" borderId="0" xfId="42" applyFont="1" applyFill="1" applyBorder="1" applyAlignment="1" applyProtection="1">
      <alignment horizontal="center"/>
      <protection/>
    </xf>
    <xf numFmtId="165" fontId="1" fillId="0" borderId="0" xfId="42" applyNumberFormat="1" applyFont="1" applyFill="1" applyBorder="1" applyAlignment="1" applyProtection="1">
      <alignment horizontal="center"/>
      <protection/>
    </xf>
    <xf numFmtId="43" fontId="1" fillId="0" borderId="0" xfId="42" applyNumberFormat="1" applyFont="1" applyFill="1" applyBorder="1" applyAlignment="1" applyProtection="1">
      <alignment horizontal="center"/>
      <protection/>
    </xf>
    <xf numFmtId="43" fontId="1" fillId="0" borderId="0" xfId="42" applyNumberFormat="1" applyFont="1" applyFill="1" applyBorder="1" applyAlignment="1" applyProtection="1">
      <alignment/>
      <protection/>
    </xf>
    <xf numFmtId="164" fontId="1" fillId="0" borderId="0" xfId="42" applyNumberFormat="1" applyFont="1" applyFill="1" applyBorder="1" applyAlignment="1" applyProtection="1">
      <alignment horizontal="center"/>
      <protection/>
    </xf>
    <xf numFmtId="42" fontId="1" fillId="0" borderId="0" xfId="42" applyNumberFormat="1" applyFont="1" applyFill="1" applyBorder="1" applyAlignment="1" applyProtection="1">
      <alignment/>
      <protection/>
    </xf>
    <xf numFmtId="165" fontId="1" fillId="0" borderId="0" xfId="42" applyNumberFormat="1" applyFont="1" applyFill="1" applyBorder="1" applyAlignment="1" applyProtection="1">
      <alignment horizontal="center"/>
      <protection/>
    </xf>
    <xf numFmtId="43" fontId="2" fillId="0" borderId="0" xfId="0" applyNumberFormat="1" applyFont="1" applyFill="1" applyBorder="1" applyAlignment="1" applyProtection="1">
      <alignment/>
      <protection/>
    </xf>
    <xf numFmtId="2" fontId="2" fillId="0" borderId="0" xfId="0" applyNumberFormat="1" applyFont="1" applyFill="1" applyBorder="1" applyAlignment="1" applyProtection="1">
      <alignment/>
      <protection/>
    </xf>
    <xf numFmtId="166" fontId="1" fillId="0" borderId="0" xfId="44" applyNumberFormat="1" applyFont="1" applyFill="1" applyBorder="1" applyAlignment="1" applyProtection="1">
      <alignment horizontal="center"/>
      <protection/>
    </xf>
    <xf numFmtId="166" fontId="1" fillId="0" borderId="0" xfId="44" applyNumberFormat="1" applyFont="1" applyFill="1" applyBorder="1" applyAlignment="1" applyProtection="1">
      <alignment/>
      <protection/>
    </xf>
    <xf numFmtId="43" fontId="1" fillId="0" borderId="0" xfId="42" applyNumberFormat="1" applyFont="1" applyFill="1" applyBorder="1" applyAlignment="1" applyProtection="1">
      <alignment horizontal="left"/>
      <protection/>
    </xf>
    <xf numFmtId="167" fontId="1" fillId="0" borderId="0" xfId="42" applyNumberFormat="1" applyFont="1" applyFill="1" applyBorder="1" applyAlignment="1" applyProtection="1">
      <alignment horizontal="center"/>
      <protection/>
    </xf>
    <xf numFmtId="165" fontId="1" fillId="0" borderId="0" xfId="0" applyNumberFormat="1" applyFont="1" applyFill="1" applyBorder="1" applyAlignment="1" applyProtection="1">
      <alignment horizontal="center"/>
      <protection/>
    </xf>
    <xf numFmtId="44" fontId="1" fillId="0" borderId="0" xfId="44" applyNumberFormat="1" applyFont="1" applyFill="1" applyBorder="1" applyAlignment="1" applyProtection="1">
      <alignment/>
      <protection/>
    </xf>
    <xf numFmtId="166" fontId="1" fillId="0" borderId="0" xfId="42" applyNumberFormat="1" applyFont="1" applyFill="1" applyBorder="1" applyAlignment="1" applyProtection="1">
      <alignment/>
      <protection/>
    </xf>
    <xf numFmtId="42" fontId="1" fillId="0" borderId="0" xfId="42" applyNumberFormat="1" applyFont="1" applyFill="1" applyBorder="1" applyAlignment="1" applyProtection="1">
      <alignment horizontal="right"/>
      <protection/>
    </xf>
    <xf numFmtId="167" fontId="1" fillId="0" borderId="0" xfId="42" applyNumberFormat="1" applyFont="1" applyFill="1" applyBorder="1" applyAlignment="1" applyProtection="1">
      <alignment/>
      <protection/>
    </xf>
    <xf numFmtId="167" fontId="1" fillId="0" borderId="0" xfId="0" applyNumberFormat="1" applyFont="1" applyFill="1" applyBorder="1" applyAlignment="1" applyProtection="1">
      <alignment/>
      <protection/>
    </xf>
    <xf numFmtId="43" fontId="7" fillId="0" borderId="0" xfId="42" applyFont="1" applyFill="1" applyBorder="1" applyAlignment="1" applyProtection="1">
      <alignment horizontal="left"/>
      <protection/>
    </xf>
    <xf numFmtId="43" fontId="7" fillId="0" borderId="0" xfId="42" applyFont="1" applyFill="1" applyBorder="1" applyAlignment="1" applyProtection="1">
      <alignment/>
      <protection/>
    </xf>
    <xf numFmtId="43" fontId="10" fillId="0" borderId="0" xfId="42" applyFont="1" applyFill="1" applyBorder="1" applyAlignment="1" applyProtection="1">
      <alignment/>
      <protection/>
    </xf>
    <xf numFmtId="42" fontId="3" fillId="0" borderId="0" xfId="42" applyNumberFormat="1" applyFont="1" applyFill="1" applyBorder="1" applyAlignment="1" applyProtection="1">
      <alignment/>
      <protection/>
    </xf>
    <xf numFmtId="164" fontId="2" fillId="0" borderId="0" xfId="42" applyNumberFormat="1" applyFont="1" applyFill="1" applyBorder="1" applyAlignment="1" applyProtection="1">
      <alignment horizontal="center"/>
      <protection/>
    </xf>
    <xf numFmtId="43" fontId="1" fillId="0" borderId="0" xfId="42" applyFont="1" applyFill="1" applyBorder="1" applyAlignment="1" applyProtection="1">
      <alignment/>
      <protection/>
    </xf>
    <xf numFmtId="42" fontId="7" fillId="0" borderId="0" xfId="42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3" fillId="0" borderId="0" xfId="42" applyNumberFormat="1" applyFont="1" applyFill="1" applyBorder="1" applyAlignment="1" applyProtection="1">
      <alignment horizontal="center"/>
      <protection/>
    </xf>
    <xf numFmtId="13" fontId="3" fillId="0" borderId="0" xfId="42" applyNumberFormat="1" applyFont="1" applyFill="1" applyBorder="1" applyAlignment="1" applyProtection="1">
      <alignment horizontal="center"/>
      <protection/>
    </xf>
    <xf numFmtId="14" fontId="1" fillId="0" borderId="0" xfId="42" applyNumberFormat="1" applyFont="1" applyFill="1" applyBorder="1" applyAlignment="1" applyProtection="1">
      <alignment horizontal="center"/>
      <protection/>
    </xf>
    <xf numFmtId="169" fontId="1" fillId="0" borderId="0" xfId="42" applyNumberFormat="1" applyFont="1" applyFill="1" applyBorder="1" applyAlignment="1" applyProtection="1">
      <alignment horizontal="center"/>
      <protection/>
    </xf>
    <xf numFmtId="169" fontId="1" fillId="0" borderId="0" xfId="42" applyNumberFormat="1" applyFont="1" applyFill="1" applyBorder="1" applyAlignment="1" applyProtection="1">
      <alignment horizontal="center"/>
      <protection/>
    </xf>
    <xf numFmtId="169" fontId="1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left"/>
    </xf>
    <xf numFmtId="164" fontId="3" fillId="0" borderId="0" xfId="42" applyNumberFormat="1" applyFont="1" applyAlignment="1">
      <alignment/>
    </xf>
    <xf numFmtId="0" fontId="1" fillId="0" borderId="0" xfId="0" applyFont="1" applyAlignment="1">
      <alignment/>
    </xf>
    <xf numFmtId="164" fontId="1" fillId="0" borderId="0" xfId="42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64" fontId="8" fillId="0" borderId="0" xfId="42" applyNumberFormat="1" applyFont="1" applyAlignment="1">
      <alignment/>
    </xf>
    <xf numFmtId="43" fontId="7" fillId="0" borderId="0" xfId="0" applyNumberFormat="1" applyFont="1" applyAlignment="1">
      <alignment/>
    </xf>
    <xf numFmtId="14" fontId="0" fillId="0" borderId="0" xfId="0" applyNumberFormat="1" applyAlignment="1">
      <alignment/>
    </xf>
    <xf numFmtId="164" fontId="3" fillId="0" borderId="0" xfId="42" applyNumberFormat="1" applyFont="1" applyAlignment="1">
      <alignment horizontal="center"/>
    </xf>
    <xf numFmtId="14" fontId="3" fillId="0" borderId="0" xfId="0" applyNumberFormat="1" applyFont="1" applyAlignment="1">
      <alignment/>
    </xf>
    <xf numFmtId="164" fontId="1" fillId="0" borderId="0" xfId="42" applyNumberFormat="1" applyFont="1" applyAlignment="1">
      <alignment horizontal="center"/>
    </xf>
    <xf numFmtId="14" fontId="3" fillId="0" borderId="0" xfId="0" applyNumberFormat="1" applyFont="1" applyAlignment="1">
      <alignment horizontal="right"/>
    </xf>
    <xf numFmtId="164" fontId="1" fillId="0" borderId="0" xfId="42" applyNumberFormat="1" applyFont="1" applyAlignment="1">
      <alignment horizontal="center"/>
    </xf>
    <xf numFmtId="164" fontId="7" fillId="0" borderId="0" xfId="42" applyNumberFormat="1" applyFont="1" applyAlignment="1">
      <alignment/>
    </xf>
    <xf numFmtId="0" fontId="7" fillId="0" borderId="0" xfId="0" applyFont="1" applyAlignment="1">
      <alignment horizontal="center"/>
    </xf>
    <xf numFmtId="164" fontId="7" fillId="0" borderId="0" xfId="42" applyNumberFormat="1" applyFont="1" applyAlignment="1">
      <alignment horizontal="center"/>
    </xf>
    <xf numFmtId="0" fontId="7" fillId="0" borderId="0" xfId="0" applyFont="1" applyAlignment="1">
      <alignment/>
    </xf>
    <xf numFmtId="164" fontId="1" fillId="0" borderId="0" xfId="42" applyNumberFormat="1" applyFont="1" applyAlignment="1">
      <alignment horizontal="right"/>
    </xf>
    <xf numFmtId="0" fontId="2" fillId="0" borderId="0" xfId="0" applyNumberFormat="1" applyFont="1" applyFill="1" applyBorder="1" applyAlignment="1" applyProtection="1">
      <alignment/>
      <protection/>
    </xf>
    <xf numFmtId="164" fontId="2" fillId="0" borderId="0" xfId="42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16" fillId="0" borderId="0" xfId="42" applyNumberFormat="1" applyFont="1" applyFill="1" applyBorder="1" applyAlignment="1" applyProtection="1">
      <alignment horizontal="center"/>
      <protection/>
    </xf>
    <xf numFmtId="4" fontId="0" fillId="0" borderId="0" xfId="42" applyNumberFormat="1" applyFont="1" applyFill="1" applyBorder="1" applyAlignment="1" applyProtection="1">
      <alignment horizontal="center"/>
      <protection/>
    </xf>
    <xf numFmtId="4" fontId="0" fillId="0" borderId="0" xfId="42" applyNumberFormat="1" applyFont="1" applyAlignment="1">
      <alignment horizontal="center"/>
    </xf>
    <xf numFmtId="4" fontId="0" fillId="0" borderId="0" xfId="0" applyNumberFormat="1" applyFont="1" applyFill="1" applyBorder="1" applyAlignment="1" applyProtection="1">
      <alignment horizontal="center"/>
      <protection/>
    </xf>
    <xf numFmtId="4" fontId="1" fillId="0" borderId="0" xfId="42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5"/>
  <sheetViews>
    <sheetView tabSelected="1" zoomScalePageLayoutView="0" workbookViewId="0" topLeftCell="B1">
      <selection activeCell="O63" sqref="O63"/>
    </sheetView>
  </sheetViews>
  <sheetFormatPr defaultColWidth="10.00390625" defaultRowHeight="12.75"/>
  <cols>
    <col min="1" max="1" width="5.421875" style="1" hidden="1" customWidth="1"/>
    <col min="2" max="2" width="23.57421875" style="75" customWidth="1"/>
    <col min="3" max="3" width="38.8515625" style="75" customWidth="1"/>
    <col min="4" max="4" width="8.7109375" style="1" hidden="1" customWidth="1"/>
    <col min="5" max="5" width="4.57421875" style="1" hidden="1" customWidth="1"/>
    <col min="6" max="6" width="22.57421875" style="17" hidden="1" customWidth="1"/>
    <col min="7" max="7" width="9.28125" style="2" hidden="1" customWidth="1"/>
    <col min="8" max="8" width="7.7109375" style="39" hidden="1" customWidth="1"/>
    <col min="9" max="9" width="9.28125" style="10" hidden="1" customWidth="1"/>
    <col min="10" max="10" width="12.00390625" style="41" hidden="1" customWidth="1"/>
    <col min="11" max="11" width="15.421875" style="82" customWidth="1"/>
    <col min="12" max="12" width="8.7109375" style="40" bestFit="1" customWidth="1"/>
    <col min="13" max="14" width="7.421875" style="1" bestFit="1" customWidth="1"/>
    <col min="15" max="15" width="8.28125" style="1" bestFit="1" customWidth="1"/>
    <col min="16" max="16" width="10.28125" style="1" bestFit="1" customWidth="1"/>
    <col min="17" max="16384" width="10.00390625" style="1" customWidth="1"/>
  </cols>
  <sheetData>
    <row r="1" spans="1:14" ht="15.75">
      <c r="A1" s="8"/>
      <c r="B1" s="74" t="s">
        <v>1</v>
      </c>
      <c r="C1" s="74" t="s">
        <v>0</v>
      </c>
      <c r="D1" s="3" t="s">
        <v>2</v>
      </c>
      <c r="E1" s="3" t="s">
        <v>3</v>
      </c>
      <c r="F1" s="9" t="s">
        <v>4</v>
      </c>
      <c r="G1" s="5" t="s">
        <v>4</v>
      </c>
      <c r="H1" s="6" t="s">
        <v>4</v>
      </c>
      <c r="J1" s="7" t="s">
        <v>58</v>
      </c>
      <c r="K1" s="78" t="s">
        <v>4</v>
      </c>
      <c r="L1" s="11"/>
      <c r="M1" s="12"/>
      <c r="N1" s="12"/>
    </row>
    <row r="2" spans="1:14" ht="15">
      <c r="A2" s="1">
        <v>1201</v>
      </c>
      <c r="B2" s="75" t="s">
        <v>6</v>
      </c>
      <c r="C2" s="75" t="s">
        <v>5</v>
      </c>
      <c r="D2" s="13" t="s">
        <v>7</v>
      </c>
      <c r="E2" s="13" t="s">
        <v>7</v>
      </c>
      <c r="F2" s="14">
        <v>80000</v>
      </c>
      <c r="G2" s="15"/>
      <c r="H2" s="16">
        <v>88000</v>
      </c>
      <c r="J2" s="17"/>
      <c r="K2" s="79">
        <v>94723</v>
      </c>
      <c r="L2" s="19"/>
      <c r="M2" s="18"/>
      <c r="N2" s="20"/>
    </row>
    <row r="3" spans="2:11" ht="15">
      <c r="B3" s="76" t="s">
        <v>164</v>
      </c>
      <c r="C3" s="75" t="s">
        <v>163</v>
      </c>
      <c r="K3" s="80">
        <v>90361</v>
      </c>
    </row>
    <row r="4" spans="2:11" ht="15">
      <c r="B4" s="76" t="s">
        <v>168</v>
      </c>
      <c r="C4" s="75" t="s">
        <v>107</v>
      </c>
      <c r="K4" s="80">
        <v>71837</v>
      </c>
    </row>
    <row r="5" spans="2:11" ht="15">
      <c r="B5" s="76" t="s">
        <v>158</v>
      </c>
      <c r="C5" s="75" t="s">
        <v>157</v>
      </c>
      <c r="K5" s="80">
        <v>64855</v>
      </c>
    </row>
    <row r="6" spans="2:11" ht="15">
      <c r="B6" s="76" t="s">
        <v>159</v>
      </c>
      <c r="C6" s="75" t="s">
        <v>97</v>
      </c>
      <c r="K6" s="81">
        <v>64855</v>
      </c>
    </row>
    <row r="7" spans="1:14" ht="15">
      <c r="A7" s="1">
        <v>8102</v>
      </c>
      <c r="B7" s="75" t="s">
        <v>41</v>
      </c>
      <c r="C7" s="75" t="s">
        <v>87</v>
      </c>
      <c r="D7" s="13"/>
      <c r="E7" s="13"/>
      <c r="F7" s="21">
        <v>51523</v>
      </c>
      <c r="G7" s="27">
        <v>53586</v>
      </c>
      <c r="H7" s="16">
        <v>56800</v>
      </c>
      <c r="K7" s="79">
        <v>61157</v>
      </c>
      <c r="L7" s="19"/>
      <c r="M7" s="23"/>
      <c r="N7" s="20"/>
    </row>
    <row r="8" spans="1:14" ht="15">
      <c r="A8" s="1">
        <v>8104</v>
      </c>
      <c r="B8" s="75" t="s">
        <v>49</v>
      </c>
      <c r="C8" s="75" t="s">
        <v>48</v>
      </c>
      <c r="D8" s="13">
        <v>22</v>
      </c>
      <c r="E8" s="13">
        <v>13</v>
      </c>
      <c r="F8" s="21" t="e">
        <f>#REF!*1.025</f>
        <v>#REF!</v>
      </c>
      <c r="G8" s="22">
        <v>49760</v>
      </c>
      <c r="H8" s="16">
        <v>52745</v>
      </c>
      <c r="J8" s="17"/>
      <c r="K8" s="79">
        <v>56791</v>
      </c>
      <c r="L8" s="19"/>
      <c r="M8" s="23"/>
      <c r="N8" s="20"/>
    </row>
    <row r="9" spans="1:16" ht="15">
      <c r="A9" s="1">
        <v>1215</v>
      </c>
      <c r="B9" s="75" t="s">
        <v>11</v>
      </c>
      <c r="C9" s="75" t="s">
        <v>10</v>
      </c>
      <c r="D9" s="13">
        <v>23</v>
      </c>
      <c r="E9" s="13">
        <v>11</v>
      </c>
      <c r="F9" s="21" t="e">
        <f>#REF!*1.025</f>
        <v>#REF!</v>
      </c>
      <c r="G9" s="22">
        <v>49711</v>
      </c>
      <c r="H9" s="16">
        <v>52693</v>
      </c>
      <c r="J9" s="17"/>
      <c r="K9" s="79">
        <v>56735</v>
      </c>
      <c r="L9" s="19"/>
      <c r="M9" s="18"/>
      <c r="N9" s="20"/>
      <c r="O9" s="24"/>
      <c r="P9" s="24"/>
    </row>
    <row r="10" spans="2:14" ht="15">
      <c r="B10" s="75" t="s">
        <v>23</v>
      </c>
      <c r="C10" s="75" t="s">
        <v>22</v>
      </c>
      <c r="D10" s="13">
        <v>17</v>
      </c>
      <c r="E10" s="13">
        <v>21</v>
      </c>
      <c r="F10" s="21" t="e">
        <f>#REF!*1.025</f>
        <v>#REF!</v>
      </c>
      <c r="G10" s="27">
        <v>47507</v>
      </c>
      <c r="H10" s="16">
        <f>G10*6%+G10</f>
        <v>50357.42</v>
      </c>
      <c r="J10" s="17"/>
      <c r="K10" s="79">
        <v>54220</v>
      </c>
      <c r="L10" s="19"/>
      <c r="M10" s="23"/>
      <c r="N10" s="20"/>
    </row>
    <row r="11" spans="1:14" ht="15">
      <c r="A11" s="1">
        <v>3401</v>
      </c>
      <c r="B11" s="75" t="s">
        <v>68</v>
      </c>
      <c r="C11" s="75" t="s">
        <v>77</v>
      </c>
      <c r="D11" s="13">
        <v>20</v>
      </c>
      <c r="E11" s="13">
        <v>21</v>
      </c>
      <c r="F11" s="21" t="e">
        <f>#REF!*1.025</f>
        <v>#REF!</v>
      </c>
      <c r="G11" s="27">
        <v>54997</v>
      </c>
      <c r="H11" s="16">
        <v>58295</v>
      </c>
      <c r="J11" s="17"/>
      <c r="K11" s="79">
        <v>53334</v>
      </c>
      <c r="L11" s="19"/>
      <c r="M11" s="18"/>
      <c r="N11" s="20"/>
    </row>
    <row r="12" spans="2:14" ht="15">
      <c r="B12" s="75" t="s">
        <v>53</v>
      </c>
      <c r="C12" s="75" t="s">
        <v>52</v>
      </c>
      <c r="D12" s="13">
        <v>19</v>
      </c>
      <c r="E12" s="1">
        <v>16</v>
      </c>
      <c r="F12" s="21" t="e">
        <f>#REF!*1.025</f>
        <v>#REF!</v>
      </c>
      <c r="G12" s="27">
        <v>46290</v>
      </c>
      <c r="H12" s="16">
        <v>49066</v>
      </c>
      <c r="J12" s="17"/>
      <c r="K12" s="79">
        <v>52830</v>
      </c>
      <c r="L12" s="19"/>
      <c r="M12" s="18"/>
      <c r="N12" s="20"/>
    </row>
    <row r="13" spans="2:11" ht="15">
      <c r="B13" s="77" t="s">
        <v>120</v>
      </c>
      <c r="C13" s="75" t="s">
        <v>170</v>
      </c>
      <c r="K13" s="80">
        <v>47648</v>
      </c>
    </row>
    <row r="14" spans="2:14" ht="15" hidden="1">
      <c r="B14" s="75" t="s">
        <v>21</v>
      </c>
      <c r="C14" s="75" t="s">
        <v>20</v>
      </c>
      <c r="D14" s="13"/>
      <c r="E14" s="13"/>
      <c r="F14" s="21"/>
      <c r="G14" s="27"/>
      <c r="H14" s="29">
        <v>9.31</v>
      </c>
      <c r="J14" s="17"/>
      <c r="K14" s="79"/>
      <c r="L14" s="19"/>
      <c r="M14" s="23"/>
      <c r="N14" s="19"/>
    </row>
    <row r="15" spans="2:14" ht="15">
      <c r="B15" s="75" t="s">
        <v>13</v>
      </c>
      <c r="C15" s="75" t="s">
        <v>12</v>
      </c>
      <c r="D15" s="13">
        <v>14</v>
      </c>
      <c r="E15" s="13">
        <v>21</v>
      </c>
      <c r="F15" s="21" t="e">
        <f>#REF!*1.025</f>
        <v>#REF!</v>
      </c>
      <c r="G15" s="22">
        <v>41056</v>
      </c>
      <c r="H15" s="16">
        <f>G15*6%+G15</f>
        <v>43519.36</v>
      </c>
      <c r="J15" s="17"/>
      <c r="K15" s="79">
        <v>46857</v>
      </c>
      <c r="L15" s="19"/>
      <c r="M15" s="23"/>
      <c r="N15" s="20"/>
    </row>
    <row r="16" spans="2:14" ht="15">
      <c r="B16" s="75" t="s">
        <v>16</v>
      </c>
      <c r="C16" s="75" t="s">
        <v>15</v>
      </c>
      <c r="D16" s="13">
        <v>16</v>
      </c>
      <c r="E16" s="13">
        <v>15</v>
      </c>
      <c r="F16" s="21" t="e">
        <f>#REF!*1.025</f>
        <v>#REF!</v>
      </c>
      <c r="G16" s="27">
        <v>39032</v>
      </c>
      <c r="H16" s="16">
        <f>G16*6%+G16</f>
        <v>41373.92</v>
      </c>
      <c r="J16" s="17"/>
      <c r="K16" s="79">
        <v>44547</v>
      </c>
      <c r="L16" s="19"/>
      <c r="M16" s="18"/>
      <c r="N16" s="20"/>
    </row>
    <row r="17" spans="2:11" ht="15">
      <c r="B17" s="76" t="s">
        <v>162</v>
      </c>
      <c r="C17" s="75" t="s">
        <v>100</v>
      </c>
      <c r="K17" s="80">
        <v>43379</v>
      </c>
    </row>
    <row r="18" spans="2:11" ht="15">
      <c r="B18" s="76" t="s">
        <v>110</v>
      </c>
      <c r="C18" s="75" t="s">
        <v>170</v>
      </c>
      <c r="K18" s="80">
        <v>43377</v>
      </c>
    </row>
    <row r="19" spans="2:11" ht="15">
      <c r="B19" s="76" t="s">
        <v>109</v>
      </c>
      <c r="C19" s="75" t="s">
        <v>170</v>
      </c>
      <c r="K19" s="80">
        <v>42442</v>
      </c>
    </row>
    <row r="20" spans="1:14" ht="15">
      <c r="A20" s="1">
        <v>4302</v>
      </c>
      <c r="B20" s="75" t="s">
        <v>35</v>
      </c>
      <c r="C20" s="75" t="s">
        <v>86</v>
      </c>
      <c r="D20" s="13">
        <v>20</v>
      </c>
      <c r="E20" s="13">
        <v>12</v>
      </c>
      <c r="F20" s="21">
        <v>27999</v>
      </c>
      <c r="G20" s="32">
        <v>37047</v>
      </c>
      <c r="H20" s="16">
        <v>39269</v>
      </c>
      <c r="J20" s="17"/>
      <c r="K20" s="79">
        <v>42282</v>
      </c>
      <c r="L20" s="19"/>
      <c r="M20" s="30"/>
      <c r="N20" s="20"/>
    </row>
    <row r="21" spans="2:11" ht="15">
      <c r="B21" s="76" t="s">
        <v>141</v>
      </c>
      <c r="C21" s="75" t="s">
        <v>167</v>
      </c>
      <c r="K21" s="80">
        <v>41961</v>
      </c>
    </row>
    <row r="22" spans="2:14" ht="15">
      <c r="B22" s="75" t="s">
        <v>31</v>
      </c>
      <c r="C22" s="75" t="s">
        <v>30</v>
      </c>
      <c r="D22" s="13">
        <v>11</v>
      </c>
      <c r="E22" s="13">
        <v>9</v>
      </c>
      <c r="F22" s="21"/>
      <c r="G22" s="27">
        <v>35480</v>
      </c>
      <c r="H22" s="16">
        <v>37608</v>
      </c>
      <c r="J22" s="17"/>
      <c r="K22" s="79">
        <v>40493</v>
      </c>
      <c r="L22" s="19"/>
      <c r="M22" s="30"/>
      <c r="N22" s="20"/>
    </row>
    <row r="23" spans="2:16" ht="15">
      <c r="B23" s="75" t="s">
        <v>14</v>
      </c>
      <c r="C23" s="75" t="s">
        <v>80</v>
      </c>
      <c r="D23" s="13">
        <v>19</v>
      </c>
      <c r="E23" s="13">
        <v>5</v>
      </c>
      <c r="F23" s="21" t="e">
        <f>#REF!*1.025</f>
        <v>#REF!</v>
      </c>
      <c r="G23" s="27">
        <v>35279</v>
      </c>
      <c r="H23" s="16">
        <f>G23*6%+G23</f>
        <v>37395.74</v>
      </c>
      <c r="J23" s="17"/>
      <c r="K23" s="79">
        <v>40265</v>
      </c>
      <c r="L23" s="19"/>
      <c r="M23" s="18"/>
      <c r="N23" s="20"/>
      <c r="O23" s="24"/>
      <c r="P23" s="24"/>
    </row>
    <row r="24" spans="2:11" ht="15">
      <c r="B24" s="76" t="s">
        <v>124</v>
      </c>
      <c r="C24" s="75" t="s">
        <v>170</v>
      </c>
      <c r="K24" s="80">
        <v>37929</v>
      </c>
    </row>
    <row r="25" spans="2:14" ht="15" hidden="1">
      <c r="B25" s="75" t="s">
        <v>33</v>
      </c>
      <c r="C25" s="75" t="s">
        <v>32</v>
      </c>
      <c r="D25" s="13"/>
      <c r="E25" s="13"/>
      <c r="F25" s="21"/>
      <c r="G25" s="31">
        <v>7.24</v>
      </c>
      <c r="H25" s="29">
        <v>7.87</v>
      </c>
      <c r="J25" s="17"/>
      <c r="K25" s="79"/>
      <c r="L25" s="19"/>
      <c r="M25" s="23"/>
      <c r="N25" s="20"/>
    </row>
    <row r="26" spans="3:14" ht="15" hidden="1">
      <c r="C26" s="75" t="s">
        <v>34</v>
      </c>
      <c r="D26" s="13"/>
      <c r="E26" s="13"/>
      <c r="F26" s="21"/>
      <c r="G26" s="31">
        <v>6.24</v>
      </c>
      <c r="H26" s="29">
        <v>6.24</v>
      </c>
      <c r="J26" s="17"/>
      <c r="K26" s="79"/>
      <c r="L26" s="21"/>
      <c r="N26" s="2"/>
    </row>
    <row r="27" spans="2:11" ht="15">
      <c r="B27" s="76" t="s">
        <v>108</v>
      </c>
      <c r="C27" s="75" t="s">
        <v>170</v>
      </c>
      <c r="K27" s="80">
        <v>36288</v>
      </c>
    </row>
    <row r="28" spans="2:11" ht="15">
      <c r="B28" s="76" t="s">
        <v>116</v>
      </c>
      <c r="C28" s="75" t="s">
        <v>170</v>
      </c>
      <c r="K28" s="80">
        <v>36253</v>
      </c>
    </row>
    <row r="29" spans="2:11" ht="15">
      <c r="B29" s="76" t="s">
        <v>119</v>
      </c>
      <c r="C29" s="75" t="s">
        <v>170</v>
      </c>
      <c r="K29" s="80">
        <v>36253</v>
      </c>
    </row>
    <row r="30" spans="2:16" ht="15">
      <c r="B30" s="75" t="s">
        <v>81</v>
      </c>
      <c r="C30" s="75" t="s">
        <v>79</v>
      </c>
      <c r="D30" s="13"/>
      <c r="E30" s="13"/>
      <c r="F30" s="21"/>
      <c r="G30" s="27"/>
      <c r="H30" s="16"/>
      <c r="J30" s="17"/>
      <c r="K30" s="79">
        <v>35958</v>
      </c>
      <c r="L30" s="19"/>
      <c r="M30" s="18"/>
      <c r="N30" s="20"/>
      <c r="O30" s="24"/>
      <c r="P30" s="24"/>
    </row>
    <row r="31" spans="2:11" ht="15">
      <c r="B31" s="76" t="s">
        <v>106</v>
      </c>
      <c r="C31" s="75" t="s">
        <v>167</v>
      </c>
      <c r="K31" s="80">
        <v>35536</v>
      </c>
    </row>
    <row r="32" spans="2:11" ht="15">
      <c r="B32" s="76" t="s">
        <v>115</v>
      </c>
      <c r="C32" s="75" t="s">
        <v>170</v>
      </c>
      <c r="K32" s="80">
        <v>34680</v>
      </c>
    </row>
    <row r="33" spans="2:11" ht="15">
      <c r="B33" s="76" t="s">
        <v>117</v>
      </c>
      <c r="C33" s="75" t="s">
        <v>170</v>
      </c>
      <c r="K33" s="80">
        <v>34680</v>
      </c>
    </row>
    <row r="34" spans="2:11" ht="15">
      <c r="B34" s="76" t="s">
        <v>102</v>
      </c>
      <c r="C34" s="75" t="s">
        <v>166</v>
      </c>
      <c r="K34" s="80">
        <v>34659</v>
      </c>
    </row>
    <row r="35" spans="2:11" ht="15">
      <c r="B35" s="76" t="s">
        <v>111</v>
      </c>
      <c r="C35" s="75" t="s">
        <v>170</v>
      </c>
      <c r="K35" s="80">
        <v>33916</v>
      </c>
    </row>
    <row r="36" spans="2:14" ht="15">
      <c r="B36" s="75" t="s">
        <v>66</v>
      </c>
      <c r="C36" s="75" t="s">
        <v>12</v>
      </c>
      <c r="D36" s="13">
        <v>14</v>
      </c>
      <c r="E36" s="13">
        <v>10</v>
      </c>
      <c r="F36" s="21" t="e">
        <f>#REF!*1.025</f>
        <v>#REF!</v>
      </c>
      <c r="G36" s="22">
        <v>31291</v>
      </c>
      <c r="H36" s="16">
        <f>G36*6%+G36</f>
        <v>33168.46</v>
      </c>
      <c r="I36" s="10">
        <v>3600</v>
      </c>
      <c r="J36" s="26">
        <f>I36*6%+I36</f>
        <v>3816</v>
      </c>
      <c r="K36" s="79">
        <v>33501</v>
      </c>
      <c r="L36" s="19"/>
      <c r="M36" s="18"/>
      <c r="N36" s="20"/>
    </row>
    <row r="37" spans="2:17" ht="15">
      <c r="B37" s="75" t="s">
        <v>55</v>
      </c>
      <c r="C37" s="75" t="s">
        <v>54</v>
      </c>
      <c r="D37" s="13">
        <v>10</v>
      </c>
      <c r="E37" s="1">
        <v>2</v>
      </c>
      <c r="F37" s="21">
        <v>28011</v>
      </c>
      <c r="G37" s="27">
        <v>29133</v>
      </c>
      <c r="H37" s="16">
        <v>30880</v>
      </c>
      <c r="J37" s="17"/>
      <c r="K37" s="79">
        <v>33249</v>
      </c>
      <c r="L37" s="19"/>
      <c r="M37" s="23"/>
      <c r="N37" s="20"/>
      <c r="Q37" s="25"/>
    </row>
    <row r="38" spans="2:11" ht="15">
      <c r="B38" s="76" t="s">
        <v>112</v>
      </c>
      <c r="C38" s="75" t="s">
        <v>170</v>
      </c>
      <c r="K38" s="80">
        <v>33196</v>
      </c>
    </row>
    <row r="39" spans="2:11" ht="15">
      <c r="B39" s="76" t="s">
        <v>121</v>
      </c>
      <c r="C39" s="75" t="s">
        <v>170</v>
      </c>
      <c r="K39" s="80">
        <v>33165</v>
      </c>
    </row>
    <row r="40" spans="1:14" ht="15">
      <c r="A40" s="1">
        <v>4203</v>
      </c>
      <c r="B40" s="75" t="s">
        <v>29</v>
      </c>
      <c r="C40" s="75" t="s">
        <v>28</v>
      </c>
      <c r="D40" s="13">
        <v>11</v>
      </c>
      <c r="E40" s="13">
        <v>13</v>
      </c>
      <c r="F40" s="21">
        <v>25366</v>
      </c>
      <c r="G40" s="27">
        <v>28374</v>
      </c>
      <c r="H40" s="16">
        <f>G40*6%+G40</f>
        <v>30076.44</v>
      </c>
      <c r="J40" s="17"/>
      <c r="K40" s="79">
        <v>32383</v>
      </c>
      <c r="L40" s="19"/>
      <c r="M40" s="18"/>
      <c r="N40" s="20"/>
    </row>
    <row r="41" spans="2:11" ht="15">
      <c r="B41" s="76" t="s">
        <v>113</v>
      </c>
      <c r="C41" s="75" t="s">
        <v>170</v>
      </c>
      <c r="K41" s="80">
        <v>31733</v>
      </c>
    </row>
    <row r="42" spans="2:11" ht="15">
      <c r="B42" s="77" t="s">
        <v>114</v>
      </c>
      <c r="C42" s="75" t="s">
        <v>170</v>
      </c>
      <c r="K42" s="80">
        <v>31733</v>
      </c>
    </row>
    <row r="43" spans="2:11" ht="15">
      <c r="B43" s="76" t="s">
        <v>123</v>
      </c>
      <c r="C43" s="75" t="s">
        <v>170</v>
      </c>
      <c r="K43" s="80">
        <v>31719</v>
      </c>
    </row>
    <row r="44" spans="2:14" ht="15" hidden="1">
      <c r="B44" s="75" t="s">
        <v>45</v>
      </c>
      <c r="C44" s="75" t="s">
        <v>44</v>
      </c>
      <c r="D44" s="13"/>
      <c r="E44" s="13"/>
      <c r="F44" s="19">
        <v>8.03</v>
      </c>
      <c r="G44" s="34">
        <f>F44*1.04</f>
        <v>8.3512</v>
      </c>
      <c r="H44" s="29">
        <f>G44*6%+G44</f>
        <v>8.852272000000001</v>
      </c>
      <c r="J44" s="17"/>
      <c r="K44" s="79"/>
      <c r="L44" s="19"/>
      <c r="M44" s="23"/>
      <c r="N44" s="20"/>
    </row>
    <row r="45" spans="2:11" ht="15">
      <c r="B45" s="76" t="s">
        <v>125</v>
      </c>
      <c r="C45" s="75" t="s">
        <v>170</v>
      </c>
      <c r="K45" s="80">
        <v>31719</v>
      </c>
    </row>
    <row r="46" spans="2:14" ht="15" hidden="1">
      <c r="B46" s="75" t="s">
        <v>47</v>
      </c>
      <c r="C46" s="75" t="s">
        <v>44</v>
      </c>
      <c r="D46" s="13"/>
      <c r="E46" s="13"/>
      <c r="F46" s="19">
        <v>8.03</v>
      </c>
      <c r="G46" s="34">
        <f>F46*1.04</f>
        <v>8.3512</v>
      </c>
      <c r="H46" s="29">
        <f>G46*6%+G46</f>
        <v>8.852272000000001</v>
      </c>
      <c r="J46" s="17"/>
      <c r="K46" s="79"/>
      <c r="L46" s="21"/>
      <c r="N46" s="2"/>
    </row>
    <row r="47" spans="2:14" ht="15">
      <c r="B47" s="75" t="s">
        <v>25</v>
      </c>
      <c r="C47" s="75" t="s">
        <v>24</v>
      </c>
      <c r="D47" s="13">
        <v>10</v>
      </c>
      <c r="E47" s="13">
        <v>13</v>
      </c>
      <c r="F47" s="21">
        <v>26661</v>
      </c>
      <c r="G47" s="27">
        <v>27729</v>
      </c>
      <c r="H47" s="16">
        <v>29392</v>
      </c>
      <c r="J47" s="17"/>
      <c r="K47" s="79">
        <v>31647</v>
      </c>
      <c r="L47" s="19"/>
      <c r="M47" s="18"/>
      <c r="N47" s="20"/>
    </row>
    <row r="48" spans="2:11" ht="15">
      <c r="B48" s="76" t="s">
        <v>103</v>
      </c>
      <c r="C48" s="75" t="s">
        <v>166</v>
      </c>
      <c r="K48" s="80">
        <v>31124</v>
      </c>
    </row>
    <row r="49" spans="2:14" ht="15">
      <c r="B49" s="75" t="s">
        <v>78</v>
      </c>
      <c r="C49" s="75" t="s">
        <v>76</v>
      </c>
      <c r="D49" s="13"/>
      <c r="E49" s="13"/>
      <c r="F49" s="21"/>
      <c r="G49" s="27"/>
      <c r="H49" s="16"/>
      <c r="J49" s="17"/>
      <c r="K49" s="79">
        <v>30350</v>
      </c>
      <c r="L49" s="19"/>
      <c r="M49" s="23"/>
      <c r="N49" s="20"/>
    </row>
    <row r="50" spans="2:14" ht="15">
      <c r="B50" s="75" t="s">
        <v>9</v>
      </c>
      <c r="C50" s="75" t="s">
        <v>8</v>
      </c>
      <c r="D50" s="13">
        <v>11</v>
      </c>
      <c r="E50" s="13">
        <v>9</v>
      </c>
      <c r="F50" s="21" t="e">
        <f>#REF!*1.025</f>
        <v>#REF!</v>
      </c>
      <c r="G50" s="22">
        <v>26381</v>
      </c>
      <c r="H50" s="16">
        <f>G50*6%+G50</f>
        <v>27963.86</v>
      </c>
      <c r="J50" s="17"/>
      <c r="K50" s="79">
        <v>30109</v>
      </c>
      <c r="L50" s="19"/>
      <c r="M50" s="18"/>
      <c r="N50" s="20"/>
    </row>
    <row r="51" spans="2:11" ht="15">
      <c r="B51" s="76" t="s">
        <v>94</v>
      </c>
      <c r="C51" s="75" t="s">
        <v>160</v>
      </c>
      <c r="F51" s="7"/>
      <c r="G51" s="43"/>
      <c r="H51" s="42"/>
      <c r="K51" s="80">
        <v>29662</v>
      </c>
    </row>
    <row r="52" spans="2:14" ht="15">
      <c r="B52" s="75" t="s">
        <v>39</v>
      </c>
      <c r="C52" s="75" t="s">
        <v>38</v>
      </c>
      <c r="D52" s="13">
        <v>3</v>
      </c>
      <c r="E52" s="13">
        <v>24</v>
      </c>
      <c r="F52" s="21" t="e">
        <f>#REF!*1.025</f>
        <v>#REF!</v>
      </c>
      <c r="G52" s="32">
        <v>25903</v>
      </c>
      <c r="H52" s="16">
        <f>G52*6%+G52</f>
        <v>27457.18</v>
      </c>
      <c r="J52" s="45"/>
      <c r="K52" s="79">
        <v>29490</v>
      </c>
      <c r="L52" s="19"/>
      <c r="M52" s="18"/>
      <c r="N52" s="20"/>
    </row>
    <row r="53" spans="2:11" ht="15">
      <c r="B53" s="76" t="s">
        <v>98</v>
      </c>
      <c r="C53" s="75" t="s">
        <v>161</v>
      </c>
      <c r="K53" s="80">
        <v>28372</v>
      </c>
    </row>
    <row r="54" spans="2:11" ht="15">
      <c r="B54" s="76" t="s">
        <v>99</v>
      </c>
      <c r="C54" s="75" t="s">
        <v>161</v>
      </c>
      <c r="K54" s="80">
        <v>28372</v>
      </c>
    </row>
    <row r="55" spans="2:11" ht="15">
      <c r="B55" s="76" t="s">
        <v>104</v>
      </c>
      <c r="C55" s="75" t="s">
        <v>166</v>
      </c>
      <c r="K55" s="80">
        <v>28358</v>
      </c>
    </row>
    <row r="56" spans="2:11" ht="15">
      <c r="B56" s="76" t="s">
        <v>142</v>
      </c>
      <c r="C56" s="75" t="s">
        <v>170</v>
      </c>
      <c r="K56" s="80">
        <v>28106</v>
      </c>
    </row>
    <row r="57" spans="2:14" ht="15">
      <c r="B57" s="75" t="s">
        <v>40</v>
      </c>
      <c r="C57" s="75" t="s">
        <v>38</v>
      </c>
      <c r="D57" s="13">
        <v>3</v>
      </c>
      <c r="E57" s="13">
        <v>22</v>
      </c>
      <c r="F57" s="21" t="e">
        <f>#REF!*1.025</f>
        <v>#REF!</v>
      </c>
      <c r="G57" s="32">
        <v>24656</v>
      </c>
      <c r="H57" s="16">
        <v>26134</v>
      </c>
      <c r="J57" s="45"/>
      <c r="K57" s="79">
        <v>28069</v>
      </c>
      <c r="L57" s="19"/>
      <c r="M57" s="23"/>
      <c r="N57" s="20"/>
    </row>
    <row r="58" spans="2:14" ht="15">
      <c r="B58" s="75" t="s">
        <v>17</v>
      </c>
      <c r="C58" s="75" t="s">
        <v>82</v>
      </c>
      <c r="D58" s="13">
        <v>8</v>
      </c>
      <c r="E58" s="13">
        <v>10</v>
      </c>
      <c r="F58" s="21" t="e">
        <f>#REF!*1.025</f>
        <v>#REF!</v>
      </c>
      <c r="G58" s="27">
        <v>23374</v>
      </c>
      <c r="H58" s="16">
        <f>G58*6%+G58</f>
        <v>24776.44</v>
      </c>
      <c r="K58" s="79">
        <v>27959</v>
      </c>
      <c r="L58" s="19"/>
      <c r="M58" s="18"/>
      <c r="N58" s="20"/>
    </row>
    <row r="59" spans="2:14" ht="15">
      <c r="B59" s="75" t="s">
        <v>18</v>
      </c>
      <c r="C59" s="75" t="s">
        <v>82</v>
      </c>
      <c r="D59" s="13">
        <v>8</v>
      </c>
      <c r="E59" s="13">
        <v>10</v>
      </c>
      <c r="F59" s="21">
        <v>23036</v>
      </c>
      <c r="G59" s="27">
        <v>23959</v>
      </c>
      <c r="H59" s="16">
        <v>25396</v>
      </c>
      <c r="K59" s="79">
        <v>27959</v>
      </c>
      <c r="L59" s="19"/>
      <c r="M59" s="18"/>
      <c r="N59" s="20"/>
    </row>
    <row r="60" spans="2:14" ht="15">
      <c r="B60" s="75" t="s">
        <v>51</v>
      </c>
      <c r="C60" s="75" t="s">
        <v>50</v>
      </c>
      <c r="D60" s="13">
        <v>8</v>
      </c>
      <c r="E60" s="13">
        <v>8</v>
      </c>
      <c r="F60" s="21">
        <v>22980</v>
      </c>
      <c r="G60" s="22">
        <v>24113</v>
      </c>
      <c r="H60" s="16">
        <v>25967</v>
      </c>
      <c r="J60" s="17"/>
      <c r="K60" s="79">
        <v>27959</v>
      </c>
      <c r="L60" s="19"/>
      <c r="M60" s="23"/>
      <c r="N60" s="20"/>
    </row>
    <row r="61" spans="2:11" ht="15">
      <c r="B61" s="77" t="s">
        <v>118</v>
      </c>
      <c r="C61" s="75" t="s">
        <v>170</v>
      </c>
      <c r="K61" s="80">
        <v>27946</v>
      </c>
    </row>
    <row r="62" spans="2:11" ht="15">
      <c r="B62" s="76" t="s">
        <v>95</v>
      </c>
      <c r="C62" s="75" t="s">
        <v>160</v>
      </c>
      <c r="K62" s="80">
        <v>25502</v>
      </c>
    </row>
    <row r="63" spans="2:14" ht="15">
      <c r="B63" s="75" t="s">
        <v>37</v>
      </c>
      <c r="C63" s="75" t="s">
        <v>36</v>
      </c>
      <c r="D63" s="13"/>
      <c r="E63" s="13"/>
      <c r="F63" s="21"/>
      <c r="G63" s="32">
        <v>22233</v>
      </c>
      <c r="H63" s="33">
        <v>22431</v>
      </c>
      <c r="J63" s="17"/>
      <c r="K63" s="79">
        <v>25374</v>
      </c>
      <c r="L63" s="19"/>
      <c r="M63" s="23"/>
      <c r="N63" s="20"/>
    </row>
    <row r="64" spans="2:14" ht="15">
      <c r="B64" s="75" t="s">
        <v>43</v>
      </c>
      <c r="C64" s="75" t="s">
        <v>42</v>
      </c>
      <c r="D64" s="13"/>
      <c r="E64" s="13"/>
      <c r="F64" s="21">
        <v>21339</v>
      </c>
      <c r="G64" s="27">
        <v>22203</v>
      </c>
      <c r="H64" s="16">
        <f>G64*6%+G64</f>
        <v>23535.18</v>
      </c>
      <c r="J64" s="17"/>
      <c r="K64" s="79">
        <v>25341</v>
      </c>
      <c r="L64" s="19"/>
      <c r="M64" s="30"/>
      <c r="N64" s="20"/>
    </row>
    <row r="65" spans="1:14" ht="15">
      <c r="A65" s="1">
        <v>3501</v>
      </c>
      <c r="B65" s="75" t="s">
        <v>27</v>
      </c>
      <c r="C65" s="75" t="s">
        <v>26</v>
      </c>
      <c r="D65" s="13">
        <v>9</v>
      </c>
      <c r="E65" s="13">
        <v>10</v>
      </c>
      <c r="F65" s="21"/>
      <c r="G65" s="14"/>
      <c r="H65" s="16">
        <v>22992</v>
      </c>
      <c r="J65" s="17"/>
      <c r="K65" s="79">
        <v>24755</v>
      </c>
      <c r="L65" s="19"/>
      <c r="M65" s="30"/>
      <c r="N65" s="20"/>
    </row>
    <row r="66" spans="2:14" ht="15">
      <c r="B66" s="75" t="s">
        <v>19</v>
      </c>
      <c r="C66" s="75" t="s">
        <v>83</v>
      </c>
      <c r="D66" s="13">
        <v>8</v>
      </c>
      <c r="E66" s="13">
        <v>4</v>
      </c>
      <c r="F66" s="21">
        <v>19864</v>
      </c>
      <c r="G66" s="27">
        <v>20659</v>
      </c>
      <c r="H66" s="16">
        <f>G66*6%+G66</f>
        <v>21898.54</v>
      </c>
      <c r="I66" s="28"/>
      <c r="K66" s="79">
        <v>24120</v>
      </c>
      <c r="L66" s="19"/>
      <c r="M66" s="18"/>
      <c r="N66" s="20"/>
    </row>
    <row r="67" spans="2:14" ht="15">
      <c r="B67" s="75" t="s">
        <v>57</v>
      </c>
      <c r="C67" s="75" t="s">
        <v>83</v>
      </c>
      <c r="D67" s="13">
        <v>8</v>
      </c>
      <c r="E67" s="13">
        <v>11</v>
      </c>
      <c r="F67" s="21">
        <v>19864</v>
      </c>
      <c r="G67" s="27">
        <v>20659</v>
      </c>
      <c r="H67" s="16"/>
      <c r="K67" s="79">
        <v>24120</v>
      </c>
      <c r="L67" s="19"/>
      <c r="M67" s="47"/>
      <c r="N67" s="20"/>
    </row>
    <row r="68" spans="2:11" ht="15">
      <c r="B68" s="76" t="s">
        <v>122</v>
      </c>
      <c r="C68" s="75" t="s">
        <v>170</v>
      </c>
      <c r="K68" s="80">
        <v>23325</v>
      </c>
    </row>
    <row r="69" spans="2:14" ht="15">
      <c r="B69" s="75" t="s">
        <v>73</v>
      </c>
      <c r="C69" s="75" t="s">
        <v>36</v>
      </c>
      <c r="D69" s="13">
        <v>9</v>
      </c>
      <c r="E69" s="13">
        <v>8</v>
      </c>
      <c r="F69" s="21">
        <v>22459</v>
      </c>
      <c r="G69" s="32">
        <v>23358</v>
      </c>
      <c r="H69" s="16">
        <f>G69*6%+G69</f>
        <v>24759.48</v>
      </c>
      <c r="J69" s="17"/>
      <c r="K69" s="79">
        <v>23223</v>
      </c>
      <c r="L69" s="19"/>
      <c r="M69" s="23"/>
      <c r="N69" s="20"/>
    </row>
    <row r="70" spans="2:11" ht="15">
      <c r="B70" s="76" t="s">
        <v>140</v>
      </c>
      <c r="C70" s="75" t="s">
        <v>161</v>
      </c>
      <c r="K70" s="80">
        <v>22500</v>
      </c>
    </row>
    <row r="71" spans="2:14" ht="15">
      <c r="B71" s="75" t="s">
        <v>69</v>
      </c>
      <c r="C71" s="75" t="s">
        <v>26</v>
      </c>
      <c r="D71" s="13">
        <v>9</v>
      </c>
      <c r="E71" s="13">
        <v>6</v>
      </c>
      <c r="F71" s="21">
        <v>21377</v>
      </c>
      <c r="G71" s="14"/>
      <c r="H71" s="16">
        <v>20321</v>
      </c>
      <c r="J71" s="17"/>
      <c r="K71" s="79">
        <v>22427</v>
      </c>
      <c r="L71" s="19"/>
      <c r="M71" s="48"/>
      <c r="N71" s="20"/>
    </row>
    <row r="72" spans="2:11" ht="15">
      <c r="B72" s="76" t="s">
        <v>154</v>
      </c>
      <c r="C72" s="75" t="s">
        <v>170</v>
      </c>
      <c r="K72" s="80">
        <v>21934</v>
      </c>
    </row>
    <row r="73" spans="2:11" ht="15">
      <c r="B73" s="76" t="s">
        <v>96</v>
      </c>
      <c r="C73" s="75" t="s">
        <v>160</v>
      </c>
      <c r="K73" s="80">
        <v>20799</v>
      </c>
    </row>
    <row r="74" spans="2:11" ht="15">
      <c r="B74" s="76" t="s">
        <v>128</v>
      </c>
      <c r="C74" s="75" t="s">
        <v>129</v>
      </c>
      <c r="K74" s="80">
        <v>17012</v>
      </c>
    </row>
    <row r="75" spans="2:12" s="72" customFormat="1" ht="15">
      <c r="B75" s="76" t="s">
        <v>169</v>
      </c>
      <c r="C75" s="75" t="s">
        <v>165</v>
      </c>
      <c r="F75" s="17"/>
      <c r="G75" s="2"/>
      <c r="H75" s="22"/>
      <c r="I75" s="10"/>
      <c r="J75" s="41"/>
      <c r="K75" s="80">
        <v>13804</v>
      </c>
      <c r="L75" s="73"/>
    </row>
    <row r="76" spans="2:11" ht="15">
      <c r="B76" s="76" t="s">
        <v>171</v>
      </c>
      <c r="C76" s="75" t="s">
        <v>172</v>
      </c>
      <c r="K76" s="80">
        <v>12338</v>
      </c>
    </row>
    <row r="77" spans="2:11" ht="15">
      <c r="B77" s="76" t="s">
        <v>153</v>
      </c>
      <c r="C77" s="75" t="s">
        <v>167</v>
      </c>
      <c r="K77" s="80">
        <v>10800</v>
      </c>
    </row>
    <row r="78" spans="2:11" ht="15">
      <c r="B78" s="76" t="s">
        <v>173</v>
      </c>
      <c r="C78" s="75" t="s">
        <v>174</v>
      </c>
      <c r="K78" s="80">
        <v>8000</v>
      </c>
    </row>
    <row r="79" spans="2:14" ht="15">
      <c r="B79" s="75" t="s">
        <v>33</v>
      </c>
      <c r="C79" s="75" t="s">
        <v>85</v>
      </c>
      <c r="D79" s="13"/>
      <c r="E79" s="13"/>
      <c r="F79" s="21"/>
      <c r="G79" s="31"/>
      <c r="H79" s="29">
        <v>7.87</v>
      </c>
      <c r="J79" s="44"/>
      <c r="K79" s="79">
        <v>12.77</v>
      </c>
      <c r="L79" s="19"/>
      <c r="M79" s="23"/>
      <c r="N79" s="20"/>
    </row>
    <row r="80" spans="2:14" ht="15">
      <c r="B80" s="75" t="s">
        <v>90</v>
      </c>
      <c r="C80" s="75" t="s">
        <v>89</v>
      </c>
      <c r="D80" s="13"/>
      <c r="E80" s="13"/>
      <c r="F80" s="21"/>
      <c r="G80" s="31"/>
      <c r="H80" s="29"/>
      <c r="J80" s="17"/>
      <c r="K80" s="79">
        <v>11.88</v>
      </c>
      <c r="L80" s="21"/>
      <c r="M80" s="49"/>
      <c r="N80" s="2"/>
    </row>
    <row r="81" spans="2:14" ht="15">
      <c r="B81" s="75" t="s">
        <v>21</v>
      </c>
      <c r="C81" s="75" t="s">
        <v>84</v>
      </c>
      <c r="D81" s="13"/>
      <c r="E81" s="13"/>
      <c r="F81" s="21"/>
      <c r="G81" s="27"/>
      <c r="H81" s="29">
        <v>9.54</v>
      </c>
      <c r="J81" s="17"/>
      <c r="K81" s="79">
        <v>11.03</v>
      </c>
      <c r="L81" s="19"/>
      <c r="M81" s="23"/>
      <c r="N81" s="20"/>
    </row>
    <row r="82" spans="2:16" ht="20.25">
      <c r="B82" s="75" t="s">
        <v>56</v>
      </c>
      <c r="C82" s="75" t="s">
        <v>88</v>
      </c>
      <c r="D82" s="13"/>
      <c r="E82" s="13"/>
      <c r="F82" s="4"/>
      <c r="G82" s="35">
        <v>9.36</v>
      </c>
      <c r="H82" s="34">
        <f>G82*6%+G82</f>
        <v>9.9216</v>
      </c>
      <c r="I82" s="36"/>
      <c r="J82" s="37"/>
      <c r="K82" s="79">
        <v>10.68</v>
      </c>
      <c r="L82" s="19"/>
      <c r="M82" s="23"/>
      <c r="N82" s="20"/>
      <c r="O82" s="38"/>
      <c r="P82" s="38"/>
    </row>
    <row r="83" spans="2:14" ht="15">
      <c r="B83" s="75" t="s">
        <v>67</v>
      </c>
      <c r="C83" s="75" t="s">
        <v>84</v>
      </c>
      <c r="D83" s="13"/>
      <c r="E83" s="13"/>
      <c r="F83" s="21"/>
      <c r="G83" s="27"/>
      <c r="H83" s="29"/>
      <c r="J83" s="17"/>
      <c r="K83" s="79">
        <v>10.61</v>
      </c>
      <c r="L83" s="19"/>
      <c r="M83" s="23"/>
      <c r="N83" s="20"/>
    </row>
    <row r="84" spans="2:14" ht="15">
      <c r="B84" s="75" t="s">
        <v>46</v>
      </c>
      <c r="C84" s="75" t="s">
        <v>44</v>
      </c>
      <c r="D84" s="13"/>
      <c r="E84" s="13"/>
      <c r="F84" s="19">
        <v>8.03</v>
      </c>
      <c r="G84" s="34">
        <f>F84*1.04</f>
        <v>8.3512</v>
      </c>
      <c r="H84" s="29">
        <f>G84*6%+G84</f>
        <v>8.852272000000001</v>
      </c>
      <c r="J84" s="17"/>
      <c r="K84" s="79">
        <v>9.53</v>
      </c>
      <c r="L84" s="19"/>
      <c r="M84" s="23"/>
      <c r="N84" s="20"/>
    </row>
    <row r="85" spans="2:14" ht="15">
      <c r="B85" s="75" t="s">
        <v>45</v>
      </c>
      <c r="C85" s="75" t="s">
        <v>44</v>
      </c>
      <c r="D85" s="13"/>
      <c r="E85" s="13"/>
      <c r="F85" s="19"/>
      <c r="G85" s="34"/>
      <c r="H85" s="29">
        <v>8.85</v>
      </c>
      <c r="J85" s="17"/>
      <c r="K85" s="79">
        <v>9.53</v>
      </c>
      <c r="L85" s="21"/>
      <c r="N85" s="2"/>
    </row>
    <row r="86" spans="2:14" ht="15">
      <c r="B86" s="75" t="s">
        <v>47</v>
      </c>
      <c r="C86" s="75" t="s">
        <v>44</v>
      </c>
      <c r="D86" s="13"/>
      <c r="E86" s="13"/>
      <c r="F86" s="19"/>
      <c r="G86" s="34"/>
      <c r="H86" s="29">
        <v>8.85</v>
      </c>
      <c r="J86" s="17"/>
      <c r="K86" s="79">
        <v>9.53</v>
      </c>
      <c r="L86" s="21"/>
      <c r="N86" s="2"/>
    </row>
    <row r="87" spans="2:14" ht="15">
      <c r="B87" s="75" t="s">
        <v>75</v>
      </c>
      <c r="C87" s="75" t="s">
        <v>44</v>
      </c>
      <c r="D87" s="13"/>
      <c r="E87" s="13"/>
      <c r="F87" s="19"/>
      <c r="G87" s="34"/>
      <c r="H87" s="29"/>
      <c r="J87" s="17"/>
      <c r="K87" s="79">
        <v>9.32</v>
      </c>
      <c r="L87" s="19"/>
      <c r="M87" s="49"/>
      <c r="N87" s="20"/>
    </row>
    <row r="88" spans="2:14" ht="15">
      <c r="B88" s="75" t="s">
        <v>65</v>
      </c>
      <c r="C88" s="75" t="s">
        <v>44</v>
      </c>
      <c r="D88" s="13"/>
      <c r="E88" s="13"/>
      <c r="F88" s="19"/>
      <c r="G88" s="34"/>
      <c r="H88" s="29">
        <v>6.68</v>
      </c>
      <c r="J88" s="17"/>
      <c r="K88" s="79">
        <v>9.09</v>
      </c>
      <c r="L88" s="21"/>
      <c r="N88" s="2"/>
    </row>
    <row r="89" spans="2:14" ht="15">
      <c r="B89" s="75" t="s">
        <v>74</v>
      </c>
      <c r="C89" s="75" t="s">
        <v>44</v>
      </c>
      <c r="D89" s="13"/>
      <c r="E89" s="13"/>
      <c r="F89" s="19"/>
      <c r="G89" s="34"/>
      <c r="H89" s="29"/>
      <c r="J89" s="17"/>
      <c r="K89" s="79">
        <v>8.74</v>
      </c>
      <c r="L89" s="19"/>
      <c r="M89" s="49"/>
      <c r="N89" s="20"/>
    </row>
    <row r="90" spans="2:14" ht="15">
      <c r="B90" s="75" t="s">
        <v>63</v>
      </c>
      <c r="C90" s="75" t="s">
        <v>64</v>
      </c>
      <c r="D90" s="13"/>
      <c r="E90" s="13"/>
      <c r="F90" s="21"/>
      <c r="G90" s="31"/>
      <c r="H90" s="29">
        <v>6.24</v>
      </c>
      <c r="J90" s="44"/>
      <c r="K90" s="79">
        <v>7.49</v>
      </c>
      <c r="L90" s="19"/>
      <c r="M90" s="23"/>
      <c r="N90" s="20"/>
    </row>
    <row r="91" spans="2:14" ht="15">
      <c r="B91" s="75" t="s">
        <v>59</v>
      </c>
      <c r="C91" s="75" t="s">
        <v>64</v>
      </c>
      <c r="D91" s="13"/>
      <c r="E91" s="13"/>
      <c r="F91" s="21"/>
      <c r="G91" s="31"/>
      <c r="H91" s="29">
        <v>6.4</v>
      </c>
      <c r="J91" s="44"/>
      <c r="K91" s="79">
        <v>7.49</v>
      </c>
      <c r="L91" s="19"/>
      <c r="M91" s="46"/>
      <c r="N91" s="20"/>
    </row>
    <row r="92" spans="2:14" ht="15">
      <c r="B92" s="75" t="s">
        <v>60</v>
      </c>
      <c r="C92" s="75" t="s">
        <v>64</v>
      </c>
      <c r="D92" s="13"/>
      <c r="E92" s="13"/>
      <c r="F92" s="21"/>
      <c r="G92" s="31"/>
      <c r="H92" s="29">
        <v>6.4</v>
      </c>
      <c r="J92" s="44"/>
      <c r="K92" s="79">
        <v>7.49</v>
      </c>
      <c r="L92" s="19"/>
      <c r="M92" s="23"/>
      <c r="N92" s="20"/>
    </row>
    <row r="93" spans="2:14" ht="15">
      <c r="B93" s="75" t="s">
        <v>61</v>
      </c>
      <c r="C93" s="75" t="s">
        <v>64</v>
      </c>
      <c r="D93" s="13"/>
      <c r="E93" s="13"/>
      <c r="F93" s="21"/>
      <c r="G93" s="31"/>
      <c r="H93" s="29">
        <v>6.24</v>
      </c>
      <c r="J93" s="17"/>
      <c r="K93" s="79">
        <v>7.3</v>
      </c>
      <c r="L93" s="19"/>
      <c r="M93" s="23"/>
      <c r="N93" s="20"/>
    </row>
    <row r="94" spans="2:14" ht="15">
      <c r="B94" s="75" t="s">
        <v>62</v>
      </c>
      <c r="C94" s="75" t="s">
        <v>64</v>
      </c>
      <c r="D94" s="13"/>
      <c r="E94" s="13"/>
      <c r="F94" s="21"/>
      <c r="G94" s="31"/>
      <c r="H94" s="29">
        <v>6.24</v>
      </c>
      <c r="J94" s="17"/>
      <c r="K94" s="79">
        <v>7.3</v>
      </c>
      <c r="L94" s="19"/>
      <c r="M94" s="23"/>
      <c r="N94" s="20"/>
    </row>
    <row r="95" spans="2:14" ht="15">
      <c r="B95" s="75" t="s">
        <v>71</v>
      </c>
      <c r="C95" s="75" t="s">
        <v>64</v>
      </c>
      <c r="D95" s="13"/>
      <c r="E95" s="13"/>
      <c r="F95" s="21"/>
      <c r="G95" s="31"/>
      <c r="H95" s="29"/>
      <c r="J95" s="17"/>
      <c r="K95" s="79">
        <v>7.3</v>
      </c>
      <c r="L95" s="19"/>
      <c r="M95" s="23"/>
      <c r="N95" s="20"/>
    </row>
    <row r="96" spans="2:14" ht="15">
      <c r="B96" s="75" t="s">
        <v>72</v>
      </c>
      <c r="C96" s="75" t="s">
        <v>64</v>
      </c>
      <c r="D96" s="13"/>
      <c r="E96" s="13"/>
      <c r="G96" s="15"/>
      <c r="H96" s="16"/>
      <c r="J96" s="17"/>
      <c r="K96" s="79">
        <v>7.3</v>
      </c>
      <c r="L96" s="19"/>
      <c r="M96" s="49"/>
      <c r="N96" s="15"/>
    </row>
    <row r="97" spans="2:14" ht="15">
      <c r="B97" s="75" t="s">
        <v>70</v>
      </c>
      <c r="C97" s="75" t="s">
        <v>64</v>
      </c>
      <c r="D97" s="13"/>
      <c r="E97" s="13"/>
      <c r="F97" s="21"/>
      <c r="G97" s="31"/>
      <c r="H97" s="29">
        <v>6.24</v>
      </c>
      <c r="J97" s="44"/>
      <c r="K97" s="79">
        <v>6.49</v>
      </c>
      <c r="L97" s="19"/>
      <c r="M97" s="23"/>
      <c r="N97" s="20"/>
    </row>
    <row r="98" spans="2:17" ht="15">
      <c r="B98" s="75" t="s">
        <v>145</v>
      </c>
      <c r="C98" s="75" t="s">
        <v>144</v>
      </c>
      <c r="D98" s="13"/>
      <c r="F98" s="21"/>
      <c r="G98" s="27"/>
      <c r="H98" s="16"/>
      <c r="J98" s="17"/>
      <c r="K98" s="79"/>
      <c r="L98" s="19"/>
      <c r="M98" s="23"/>
      <c r="N98" s="20"/>
      <c r="Q98" s="25"/>
    </row>
    <row r="99" spans="2:17" ht="15">
      <c r="B99" s="75" t="s">
        <v>146</v>
      </c>
      <c r="C99" s="75" t="s">
        <v>144</v>
      </c>
      <c r="D99" s="13"/>
      <c r="F99" s="21"/>
      <c r="G99" s="27"/>
      <c r="H99" s="16"/>
      <c r="J99" s="17"/>
      <c r="K99" s="79"/>
      <c r="L99" s="19"/>
      <c r="M99" s="23"/>
      <c r="N99" s="20"/>
      <c r="Q99" s="25"/>
    </row>
    <row r="100" spans="2:17" ht="15">
      <c r="B100" s="75" t="s">
        <v>147</v>
      </c>
      <c r="C100" s="75" t="s">
        <v>144</v>
      </c>
      <c r="D100" s="13"/>
      <c r="F100" s="21"/>
      <c r="G100" s="27"/>
      <c r="H100" s="16"/>
      <c r="J100" s="17"/>
      <c r="K100" s="79"/>
      <c r="L100" s="19"/>
      <c r="M100" s="23"/>
      <c r="N100" s="20"/>
      <c r="Q100" s="25"/>
    </row>
    <row r="101" spans="2:17" ht="15">
      <c r="B101" s="75" t="s">
        <v>148</v>
      </c>
      <c r="C101" s="75" t="s">
        <v>144</v>
      </c>
      <c r="D101" s="13"/>
      <c r="F101" s="21"/>
      <c r="G101" s="27"/>
      <c r="H101" s="16"/>
      <c r="J101" s="17"/>
      <c r="K101" s="79"/>
      <c r="L101" s="19"/>
      <c r="M101" s="23"/>
      <c r="N101" s="20"/>
      <c r="Q101" s="25"/>
    </row>
    <row r="102" spans="2:17" ht="15">
      <c r="B102" s="75" t="s">
        <v>149</v>
      </c>
      <c r="C102" s="75" t="s">
        <v>144</v>
      </c>
      <c r="D102" s="13"/>
      <c r="F102" s="21"/>
      <c r="G102" s="27"/>
      <c r="H102" s="16"/>
      <c r="J102" s="17"/>
      <c r="K102" s="79"/>
      <c r="L102" s="19"/>
      <c r="M102" s="23"/>
      <c r="N102" s="20"/>
      <c r="Q102" s="25"/>
    </row>
    <row r="103" spans="2:17" ht="15">
      <c r="B103" s="75" t="s">
        <v>150</v>
      </c>
      <c r="C103" s="75" t="s">
        <v>144</v>
      </c>
      <c r="D103" s="13"/>
      <c r="F103" s="21"/>
      <c r="G103" s="14"/>
      <c r="H103" s="16"/>
      <c r="J103" s="17"/>
      <c r="K103" s="79"/>
      <c r="L103" s="21"/>
      <c r="N103" s="2"/>
      <c r="Q103" s="25"/>
    </row>
    <row r="104" spans="2:17" ht="15">
      <c r="B104" s="75" t="s">
        <v>151</v>
      </c>
      <c r="C104" s="75" t="s">
        <v>144</v>
      </c>
      <c r="D104" s="13"/>
      <c r="F104" s="21"/>
      <c r="G104" s="14"/>
      <c r="H104" s="16"/>
      <c r="J104" s="17"/>
      <c r="K104" s="79"/>
      <c r="L104" s="21"/>
      <c r="N104" s="2"/>
      <c r="Q104" s="25"/>
    </row>
    <row r="105" spans="2:17" ht="15">
      <c r="B105" s="75" t="s">
        <v>152</v>
      </c>
      <c r="C105" s="75" t="s">
        <v>144</v>
      </c>
      <c r="D105" s="13"/>
      <c r="F105" s="21"/>
      <c r="G105" s="14"/>
      <c r="H105" s="16"/>
      <c r="J105" s="17"/>
      <c r="K105" s="79"/>
      <c r="L105" s="21"/>
      <c r="N105" s="2"/>
      <c r="Q105" s="25"/>
    </row>
  </sheetData>
  <sheetProtection/>
  <printOptions gridLines="1"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63"/>
  <sheetViews>
    <sheetView zoomScalePageLayoutView="0" workbookViewId="0" topLeftCell="A1">
      <selection activeCell="D50" sqref="D50"/>
    </sheetView>
  </sheetViews>
  <sheetFormatPr defaultColWidth="9.140625" defaultRowHeight="12.75"/>
  <cols>
    <col min="1" max="1" width="20.140625" style="52" bestFit="1" customWidth="1"/>
    <col min="2" max="2" width="14.140625" style="53" bestFit="1" customWidth="1"/>
    <col min="3" max="3" width="10.57421875" style="52" bestFit="1" customWidth="1"/>
    <col min="4" max="4" width="12.00390625" style="51" bestFit="1" customWidth="1"/>
    <col min="5" max="5" width="10.140625" style="54" bestFit="1" customWidth="1"/>
  </cols>
  <sheetData>
    <row r="2" spans="1:5" ht="15">
      <c r="A2" s="50" t="s">
        <v>91</v>
      </c>
      <c r="B2" s="67" t="s">
        <v>92</v>
      </c>
      <c r="C2" s="68" t="s">
        <v>130</v>
      </c>
      <c r="D2" s="69" t="s">
        <v>127</v>
      </c>
      <c r="E2" s="68" t="s">
        <v>131</v>
      </c>
    </row>
    <row r="3" spans="2:5" ht="15">
      <c r="B3" s="69" t="s">
        <v>4</v>
      </c>
      <c r="C3" s="68" t="s">
        <v>126</v>
      </c>
      <c r="D3" s="67"/>
      <c r="E3" s="70"/>
    </row>
    <row r="4" ht="12.75">
      <c r="A4" s="50" t="s">
        <v>93</v>
      </c>
    </row>
    <row r="5" spans="1:5" ht="12.75">
      <c r="A5" s="54" t="s">
        <v>133</v>
      </c>
      <c r="B5" s="53">
        <v>59939.41212000001</v>
      </c>
      <c r="C5" s="57">
        <v>4916</v>
      </c>
      <c r="D5" s="51">
        <f>B5+C5</f>
        <v>64855.41212000001</v>
      </c>
      <c r="E5" s="56" t="s">
        <v>132</v>
      </c>
    </row>
    <row r="6" spans="1:5" ht="12.75">
      <c r="A6" s="52" t="s">
        <v>94</v>
      </c>
      <c r="B6" s="53">
        <v>27414.20808</v>
      </c>
      <c r="C6" s="57">
        <v>2248</v>
      </c>
      <c r="D6" s="51">
        <f>B6+C6</f>
        <v>29662.20808</v>
      </c>
      <c r="E6" s="63">
        <v>32841</v>
      </c>
    </row>
    <row r="7" spans="1:5" ht="12.75">
      <c r="A7" s="52" t="s">
        <v>95</v>
      </c>
      <c r="B7" s="53">
        <v>23614.0272</v>
      </c>
      <c r="C7" s="57">
        <v>1888</v>
      </c>
      <c r="D7" s="51">
        <f>B7+C7</f>
        <v>25502.0272</v>
      </c>
      <c r="E7" s="63">
        <v>36022</v>
      </c>
    </row>
    <row r="8" spans="1:5" ht="12.75">
      <c r="A8" s="52" t="s">
        <v>96</v>
      </c>
      <c r="B8" s="53">
        <v>19635.3432</v>
      </c>
      <c r="C8" s="57">
        <v>1164</v>
      </c>
      <c r="D8" s="51">
        <f>B8+C8</f>
        <v>20799.3432</v>
      </c>
      <c r="E8" s="63">
        <v>38018</v>
      </c>
    </row>
    <row r="10" ht="12.75">
      <c r="A10" s="50" t="s">
        <v>97</v>
      </c>
    </row>
    <row r="11" spans="1:5" ht="12.75">
      <c r="A11" s="54" t="s">
        <v>134</v>
      </c>
      <c r="B11" s="53">
        <v>59939.41212000001</v>
      </c>
      <c r="C11" s="57">
        <v>4916</v>
      </c>
      <c r="D11" s="51">
        <v>64855</v>
      </c>
      <c r="E11" s="56" t="s">
        <v>132</v>
      </c>
    </row>
    <row r="12" spans="1:5" ht="12.75">
      <c r="A12" s="52" t="s">
        <v>140</v>
      </c>
      <c r="B12" s="53">
        <v>22500</v>
      </c>
      <c r="C12" s="57">
        <v>0</v>
      </c>
      <c r="D12" s="51">
        <f>B12+C12</f>
        <v>22500</v>
      </c>
      <c r="E12" s="63">
        <v>38915</v>
      </c>
    </row>
    <row r="13" spans="1:5" ht="12.75">
      <c r="A13" s="52" t="s">
        <v>98</v>
      </c>
      <c r="B13" s="53">
        <v>26222.148</v>
      </c>
      <c r="C13" s="57">
        <v>2150</v>
      </c>
      <c r="D13" s="51">
        <f>B13+C13</f>
        <v>28372.148</v>
      </c>
      <c r="E13" s="63">
        <v>33413</v>
      </c>
    </row>
    <row r="14" spans="1:5" ht="12.75">
      <c r="A14" s="52" t="s">
        <v>99</v>
      </c>
      <c r="B14" s="53">
        <v>26222.148</v>
      </c>
      <c r="C14" s="57">
        <v>2150</v>
      </c>
      <c r="D14" s="51">
        <f>B14+C14</f>
        <v>28372.148</v>
      </c>
      <c r="E14" s="63">
        <v>30560</v>
      </c>
    </row>
    <row r="15" spans="3:5" ht="12.75">
      <c r="C15" s="57"/>
      <c r="E15" s="63"/>
    </row>
    <row r="17" ht="12.75">
      <c r="A17" s="50" t="s">
        <v>100</v>
      </c>
    </row>
    <row r="18" spans="1:6" ht="12.75">
      <c r="A18" s="54" t="s">
        <v>135</v>
      </c>
      <c r="B18" s="53">
        <v>40091.15556</v>
      </c>
      <c r="C18" s="57">
        <v>3288</v>
      </c>
      <c r="D18" s="51">
        <f>B18+C18</f>
        <v>43379.15556</v>
      </c>
      <c r="E18" s="56" t="s">
        <v>132</v>
      </c>
      <c r="F18" s="61"/>
    </row>
    <row r="20" ht="12.75">
      <c r="A20" s="50" t="s">
        <v>101</v>
      </c>
    </row>
    <row r="21" spans="1:6" ht="12.75">
      <c r="A21" s="54" t="s">
        <v>136</v>
      </c>
      <c r="B21" s="53">
        <v>83511.50184</v>
      </c>
      <c r="C21" s="57">
        <v>6849</v>
      </c>
      <c r="D21" s="51">
        <f>B21+C21</f>
        <v>90360.50184</v>
      </c>
      <c r="E21" s="56" t="s">
        <v>132</v>
      </c>
      <c r="F21" s="61"/>
    </row>
    <row r="22" spans="1:5" ht="12.75">
      <c r="A22" s="52" t="s">
        <v>102</v>
      </c>
      <c r="B22" s="53">
        <v>32116.582440000002</v>
      </c>
      <c r="C22" s="57">
        <v>2542</v>
      </c>
      <c r="D22" s="51">
        <f>B22+C22</f>
        <v>34658.58244</v>
      </c>
      <c r="E22" s="63">
        <v>36526</v>
      </c>
    </row>
    <row r="23" spans="1:5" ht="12.75">
      <c r="A23" s="52" t="s">
        <v>103</v>
      </c>
      <c r="B23" s="53">
        <v>29382.043680000002</v>
      </c>
      <c r="C23" s="57">
        <v>1742</v>
      </c>
      <c r="D23" s="51">
        <f>B23+C23</f>
        <v>31124.043680000002</v>
      </c>
      <c r="E23" s="63">
        <v>37459</v>
      </c>
    </row>
    <row r="24" spans="1:5" ht="12.75">
      <c r="A24" s="52" t="s">
        <v>104</v>
      </c>
      <c r="B24" s="53">
        <v>26288.34804</v>
      </c>
      <c r="C24" s="57">
        <v>2070</v>
      </c>
      <c r="D24" s="51">
        <f>B24+C24</f>
        <v>28358.34804</v>
      </c>
      <c r="E24" s="63">
        <v>35886</v>
      </c>
    </row>
    <row r="26" ht="12.75">
      <c r="A26" s="50" t="s">
        <v>105</v>
      </c>
    </row>
    <row r="27" spans="1:5" ht="12.75">
      <c r="A27" s="54" t="s">
        <v>137</v>
      </c>
      <c r="B27" s="53">
        <v>105178.12452000001</v>
      </c>
      <c r="C27" s="57">
        <v>8626</v>
      </c>
      <c r="D27" s="51">
        <f>B27+C27</f>
        <v>113804.12452000001</v>
      </c>
      <c r="E27" s="56" t="s">
        <v>132</v>
      </c>
    </row>
    <row r="28" spans="1:5" ht="12.75">
      <c r="A28" s="52" t="s">
        <v>106</v>
      </c>
      <c r="B28" s="53">
        <v>32842.423440000006</v>
      </c>
      <c r="C28" s="57">
        <v>2694</v>
      </c>
      <c r="D28" s="51">
        <f>B28+C28</f>
        <v>35536.423440000006</v>
      </c>
      <c r="E28" s="63">
        <v>34073</v>
      </c>
    </row>
    <row r="29" spans="1:5" ht="12.75">
      <c r="A29" s="52" t="s">
        <v>128</v>
      </c>
      <c r="B29" s="53" t="s">
        <v>129</v>
      </c>
      <c r="C29" s="57"/>
      <c r="D29" s="51">
        <v>17012</v>
      </c>
      <c r="E29" s="63">
        <v>36031</v>
      </c>
    </row>
    <row r="30" spans="1:5" ht="12.75">
      <c r="A30" s="52" t="s">
        <v>141</v>
      </c>
      <c r="B30" s="53">
        <v>41961</v>
      </c>
      <c r="C30" s="57">
        <v>0</v>
      </c>
      <c r="D30" s="51">
        <v>41961</v>
      </c>
      <c r="E30" s="63">
        <v>38899</v>
      </c>
    </row>
    <row r="31" spans="1:5" ht="12.75">
      <c r="A31" s="52" t="s">
        <v>153</v>
      </c>
      <c r="B31" s="66" t="s">
        <v>7</v>
      </c>
      <c r="C31" s="57"/>
      <c r="D31" s="51">
        <v>10800</v>
      </c>
      <c r="E31" s="63">
        <v>38978</v>
      </c>
    </row>
    <row r="33" ht="12.75">
      <c r="A33" s="50" t="s">
        <v>107</v>
      </c>
    </row>
    <row r="34" spans="1:5" ht="12.75">
      <c r="A34" s="54" t="s">
        <v>138</v>
      </c>
      <c r="B34" s="53">
        <v>67483.48077360001</v>
      </c>
      <c r="C34" s="57">
        <v>4354</v>
      </c>
      <c r="D34" s="51">
        <f aca="true" t="shared" si="0" ref="D34:D48">B34+C34</f>
        <v>71837.48077360001</v>
      </c>
      <c r="E34" s="56" t="s">
        <v>132</v>
      </c>
    </row>
    <row r="35" spans="1:5" ht="12.75">
      <c r="A35" s="52" t="s">
        <v>108</v>
      </c>
      <c r="B35" s="53">
        <v>34859</v>
      </c>
      <c r="C35" s="57">
        <v>1429</v>
      </c>
      <c r="D35" s="51">
        <f t="shared" si="0"/>
        <v>36288</v>
      </c>
      <c r="E35" s="63">
        <v>34603</v>
      </c>
    </row>
    <row r="36" spans="1:5" ht="12.75">
      <c r="A36" s="52" t="s">
        <v>109</v>
      </c>
      <c r="B36" s="53">
        <v>40733</v>
      </c>
      <c r="C36" s="57">
        <v>1709</v>
      </c>
      <c r="D36" s="51">
        <f t="shared" si="0"/>
        <v>42442</v>
      </c>
      <c r="E36" s="63">
        <v>29921</v>
      </c>
    </row>
    <row r="37" spans="1:5" ht="12.75">
      <c r="A37" s="52" t="s">
        <v>110</v>
      </c>
      <c r="B37" s="53">
        <v>41652</v>
      </c>
      <c r="C37" s="57">
        <v>1725</v>
      </c>
      <c r="D37" s="51">
        <f t="shared" si="0"/>
        <v>43377</v>
      </c>
      <c r="E37" s="63">
        <v>32920</v>
      </c>
    </row>
    <row r="38" spans="1:5" ht="12.75">
      <c r="A38" s="52" t="s">
        <v>111</v>
      </c>
      <c r="B38" s="53">
        <v>32609</v>
      </c>
      <c r="C38" s="57">
        <v>1307</v>
      </c>
      <c r="D38" s="51">
        <f t="shared" si="0"/>
        <v>33916</v>
      </c>
      <c r="E38" s="63">
        <v>35886</v>
      </c>
    </row>
    <row r="39" spans="1:5" ht="12.75">
      <c r="A39" s="52" t="s">
        <v>112</v>
      </c>
      <c r="B39" s="53">
        <v>31889</v>
      </c>
      <c r="C39" s="57">
        <v>1307</v>
      </c>
      <c r="D39" s="51">
        <f t="shared" si="0"/>
        <v>33196</v>
      </c>
      <c r="E39" s="63">
        <v>35688</v>
      </c>
    </row>
    <row r="40" spans="1:5" ht="12.75">
      <c r="A40" s="52" t="s">
        <v>113</v>
      </c>
      <c r="B40" s="53">
        <v>30512</v>
      </c>
      <c r="C40" s="57">
        <v>1221</v>
      </c>
      <c r="D40" s="51">
        <f t="shared" si="0"/>
        <v>31733</v>
      </c>
      <c r="E40" s="63">
        <v>38078</v>
      </c>
    </row>
    <row r="41" spans="1:5" ht="12.75">
      <c r="A41" s="52" t="s">
        <v>142</v>
      </c>
      <c r="B41" s="64">
        <v>28106</v>
      </c>
      <c r="C41" s="58">
        <v>0</v>
      </c>
      <c r="D41" s="62">
        <v>28106</v>
      </c>
      <c r="E41" s="65">
        <v>38869</v>
      </c>
    </row>
    <row r="42" spans="1:5" ht="12.75">
      <c r="A42" s="55" t="s">
        <v>114</v>
      </c>
      <c r="B42" s="53">
        <v>30512</v>
      </c>
      <c r="C42" s="57">
        <v>1221</v>
      </c>
      <c r="D42" s="51">
        <f t="shared" si="0"/>
        <v>31733</v>
      </c>
      <c r="E42" s="63">
        <v>37543</v>
      </c>
    </row>
    <row r="43" spans="1:5" ht="12.75">
      <c r="A43" s="52" t="s">
        <v>115</v>
      </c>
      <c r="B43" s="53">
        <v>33342</v>
      </c>
      <c r="C43" s="57">
        <v>1338</v>
      </c>
      <c r="D43" s="51">
        <f t="shared" si="0"/>
        <v>34680</v>
      </c>
      <c r="E43" s="63">
        <v>35084</v>
      </c>
    </row>
    <row r="44" spans="1:5" ht="12.75">
      <c r="A44" s="52" t="s">
        <v>116</v>
      </c>
      <c r="B44" s="53">
        <v>34859</v>
      </c>
      <c r="C44" s="57">
        <v>1394</v>
      </c>
      <c r="D44" s="51">
        <f t="shared" si="0"/>
        <v>36253</v>
      </c>
      <c r="E44" s="63">
        <v>33679</v>
      </c>
    </row>
    <row r="45" spans="1:5" ht="12.75">
      <c r="A45" s="52" t="s">
        <v>117</v>
      </c>
      <c r="B45" s="53">
        <v>33342</v>
      </c>
      <c r="C45" s="57">
        <v>1338</v>
      </c>
      <c r="D45" s="51">
        <f t="shared" si="0"/>
        <v>34680</v>
      </c>
      <c r="E45" s="63">
        <v>36193</v>
      </c>
    </row>
    <row r="46" spans="1:5" ht="12.75">
      <c r="A46" s="55" t="s">
        <v>118</v>
      </c>
      <c r="B46" s="53">
        <v>27946</v>
      </c>
      <c r="C46" s="58">
        <v>0</v>
      </c>
      <c r="D46" s="51">
        <f t="shared" si="0"/>
        <v>27946</v>
      </c>
      <c r="E46" s="63">
        <v>38733</v>
      </c>
    </row>
    <row r="47" spans="1:5" ht="12.75">
      <c r="A47" s="52" t="s">
        <v>119</v>
      </c>
      <c r="B47" s="53">
        <v>34859</v>
      </c>
      <c r="C47" s="57">
        <v>1394</v>
      </c>
      <c r="D47" s="51">
        <f t="shared" si="0"/>
        <v>36253</v>
      </c>
      <c r="E47" s="63">
        <v>33543</v>
      </c>
    </row>
    <row r="48" spans="1:5" ht="12.75">
      <c r="A48" s="55" t="s">
        <v>120</v>
      </c>
      <c r="B48" s="53">
        <v>45815</v>
      </c>
      <c r="C48" s="57">
        <v>1833</v>
      </c>
      <c r="D48" s="51">
        <f t="shared" si="0"/>
        <v>47648</v>
      </c>
      <c r="E48" s="63">
        <v>37057</v>
      </c>
    </row>
    <row r="49" spans="1:5" ht="12.75">
      <c r="A49" s="52" t="s">
        <v>121</v>
      </c>
      <c r="B49" s="53">
        <v>31315</v>
      </c>
      <c r="C49" s="57">
        <v>1850</v>
      </c>
      <c r="D49" s="51">
        <f>B49+C49</f>
        <v>33165</v>
      </c>
      <c r="E49" s="63">
        <v>25294</v>
      </c>
    </row>
    <row r="50" spans="1:5" ht="12.75">
      <c r="A50" s="52" t="s">
        <v>122</v>
      </c>
      <c r="B50" s="53">
        <v>22428</v>
      </c>
      <c r="C50" s="57">
        <v>897</v>
      </c>
      <c r="D50" s="51">
        <f>B50+C50</f>
        <v>23325</v>
      </c>
      <c r="E50" s="63">
        <v>37544</v>
      </c>
    </row>
    <row r="51" spans="1:5" ht="12.75">
      <c r="A51" s="52" t="s">
        <v>123</v>
      </c>
      <c r="B51" s="53">
        <v>29949</v>
      </c>
      <c r="C51" s="57">
        <v>1770</v>
      </c>
      <c r="D51" s="51">
        <f>B51+C51</f>
        <v>31719</v>
      </c>
      <c r="E51" s="63">
        <v>31686</v>
      </c>
    </row>
    <row r="52" spans="1:5" ht="12.75">
      <c r="A52" s="52" t="s">
        <v>124</v>
      </c>
      <c r="B52" s="53">
        <v>35813</v>
      </c>
      <c r="C52" s="57">
        <v>2116</v>
      </c>
      <c r="D52" s="51">
        <f>B52+C52</f>
        <v>37929</v>
      </c>
      <c r="E52" s="63">
        <v>30991</v>
      </c>
    </row>
    <row r="53" spans="1:5" ht="12.75">
      <c r="A53" s="52" t="s">
        <v>125</v>
      </c>
      <c r="B53" s="53">
        <v>29949</v>
      </c>
      <c r="C53" s="57">
        <v>1770</v>
      </c>
      <c r="D53" s="51">
        <f>B53+C53</f>
        <v>31719</v>
      </c>
      <c r="E53" s="63">
        <v>36353</v>
      </c>
    </row>
    <row r="54" spans="1:5" ht="12.75">
      <c r="A54" s="52" t="s">
        <v>154</v>
      </c>
      <c r="B54" s="53">
        <v>21934</v>
      </c>
      <c r="D54" s="51">
        <v>21934</v>
      </c>
      <c r="E54" s="63">
        <v>38944</v>
      </c>
    </row>
    <row r="55" ht="12.75">
      <c r="E55" s="63"/>
    </row>
    <row r="56" spans="1:5" ht="12.75">
      <c r="A56" s="52" t="s">
        <v>155</v>
      </c>
      <c r="B56" s="53">
        <v>12338</v>
      </c>
      <c r="D56" s="51">
        <v>12338</v>
      </c>
      <c r="E56" s="63">
        <v>38657</v>
      </c>
    </row>
    <row r="57" spans="1:5" ht="12.75">
      <c r="A57" s="52" t="s">
        <v>156</v>
      </c>
      <c r="B57" s="53">
        <v>8000</v>
      </c>
      <c r="D57" s="51">
        <v>8000</v>
      </c>
      <c r="E57" s="63">
        <v>38639</v>
      </c>
    </row>
    <row r="58" spans="2:5" ht="12.75">
      <c r="B58" s="71"/>
      <c r="E58" s="63"/>
    </row>
    <row r="59" ht="12.75">
      <c r="E59" s="63"/>
    </row>
    <row r="60" ht="12.75">
      <c r="A60" s="54" t="s">
        <v>139</v>
      </c>
    </row>
    <row r="61" spans="1:3" ht="15">
      <c r="A61" s="54" t="s">
        <v>143</v>
      </c>
      <c r="C61" s="59"/>
    </row>
    <row r="63" ht="15">
      <c r="C63" s="60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Nelson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Candy McGarry</dc:creator>
  <cp:keywords/>
  <dc:description/>
  <cp:lastModifiedBy>OWNER</cp:lastModifiedBy>
  <cp:lastPrinted>2006-09-29T21:52:30Z</cp:lastPrinted>
  <dcterms:created xsi:type="dcterms:W3CDTF">2005-06-15T18:06:28Z</dcterms:created>
  <dcterms:modified xsi:type="dcterms:W3CDTF">2013-04-04T16:38:55Z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1672194526</vt:i4>
  </property>
  <property fmtid="{D5CDD505-2E9C-101B-9397-08002B2CF9AE}" pid="3" name="_EmailSubject">
    <vt:lpwstr>Minority Information</vt:lpwstr>
  </property>
  <property fmtid="{D5CDD505-2E9C-101B-9397-08002B2CF9AE}" pid="4" name="_AuthorEmail">
    <vt:lpwstr>DMcCann@nelsoncounty.org</vt:lpwstr>
  </property>
  <property fmtid="{D5CDD505-2E9C-101B-9397-08002B2CF9AE}" pid="5" name="_AuthorEmailDisplayName">
    <vt:lpwstr>Debbie McCann</vt:lpwstr>
  </property>
  <property fmtid="{D5CDD505-2E9C-101B-9397-08002B2CF9AE}" pid="6" name="_ReviewingToolsShownOnce">
    <vt:lpwstr/>
  </property>
</Properties>
</file>